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9155" windowHeight="9120" activeTab="0"/>
  </bookViews>
  <sheets>
    <sheet name="PP1" sheetId="1" r:id="rId1"/>
    <sheet name="PP2" sheetId="2" r:id="rId2"/>
    <sheet name="PP3" sheetId="3" r:id="rId3"/>
    <sheet name="PP4" sheetId="4" r:id="rId4"/>
    <sheet name="PP5" sheetId="5" r:id="rId5"/>
    <sheet name="PP6" sheetId="6" r:id="rId6"/>
    <sheet name="PP7" sheetId="7" r:id="rId7"/>
    <sheet name="PP8" sheetId="8" r:id="rId8"/>
    <sheet name="PP9" sheetId="9" r:id="rId9"/>
    <sheet name="PP10" sheetId="10" r:id="rId10"/>
    <sheet name="PP11" sheetId="11" r:id="rId11"/>
    <sheet name="PP12" sheetId="12" r:id="rId12"/>
    <sheet name="PP13" sheetId="13" r:id="rId13"/>
    <sheet name="PP14" sheetId="14" r:id="rId14"/>
    <sheet name="PP15" sheetId="15" r:id="rId15"/>
    <sheet name="PP16" sheetId="16" r:id="rId16"/>
    <sheet name="PP17" sheetId="17" r:id="rId17"/>
    <sheet name="PP18" sheetId="18" r:id="rId18"/>
    <sheet name="PP19" sheetId="19" r:id="rId19"/>
    <sheet name="PP20" sheetId="20" r:id="rId20"/>
    <sheet name="PP21" sheetId="21" r:id="rId21"/>
    <sheet name="PP22" sheetId="22" r:id="rId22"/>
    <sheet name="PP23" sheetId="23" r:id="rId23"/>
    <sheet name="PP24" sheetId="24" r:id="rId24"/>
    <sheet name="PP25" sheetId="25" r:id="rId25"/>
    <sheet name="PP26" sheetId="26" r:id="rId26"/>
  </sheets>
  <definedNames/>
  <calcPr fullCalcOnLoad="1"/>
</workbook>
</file>

<file path=xl/sharedStrings.xml><?xml version="1.0" encoding="utf-8"?>
<sst xmlns="http://schemas.openxmlformats.org/spreadsheetml/2006/main" count="1898" uniqueCount="56">
  <si>
    <t>Sun</t>
  </si>
  <si>
    <t>Mon</t>
  </si>
  <si>
    <t>Tue</t>
  </si>
  <si>
    <t>Wed</t>
  </si>
  <si>
    <t>Thu</t>
  </si>
  <si>
    <t>Fri</t>
  </si>
  <si>
    <t>Sat</t>
  </si>
  <si>
    <t>Week 1</t>
  </si>
  <si>
    <t>Week 2</t>
  </si>
  <si>
    <t>Other:</t>
  </si>
  <si>
    <t>Total</t>
  </si>
  <si>
    <t>Hours</t>
  </si>
  <si>
    <t>Flexible Work Schedule Time Sheet</t>
  </si>
  <si>
    <t>Name:</t>
  </si>
  <si>
    <t>SSN:</t>
  </si>
  <si>
    <t>PP:</t>
  </si>
  <si>
    <t>Year:</t>
  </si>
  <si>
    <t>Total Hours</t>
  </si>
  <si>
    <t>Earned</t>
  </si>
  <si>
    <t>Used</t>
  </si>
  <si>
    <t>Balance</t>
  </si>
  <si>
    <t>Annual</t>
  </si>
  <si>
    <t>Sick</t>
  </si>
  <si>
    <t>Credit</t>
  </si>
  <si>
    <t>LWOP</t>
  </si>
  <si>
    <t>Leave Record</t>
  </si>
  <si>
    <t>Compensatory</t>
  </si>
  <si>
    <t>Forward</t>
  </si>
  <si>
    <t>Available</t>
  </si>
  <si>
    <t>01 - Regular Time</t>
  </si>
  <si>
    <t>61 - Annual Leave</t>
  </si>
  <si>
    <t>62- Sick Leave</t>
  </si>
  <si>
    <t>66 - Other Time (holiday)</t>
  </si>
  <si>
    <t>29 - Credit Hours Earned</t>
  </si>
  <si>
    <t>50 - Credit Hours Used</t>
  </si>
  <si>
    <t>61-66 - Time-off Award</t>
  </si>
  <si>
    <t>32 - Comp. Time Earned</t>
  </si>
  <si>
    <t>64 - Comp. Time Used</t>
  </si>
  <si>
    <t>71 - Leave W/O Pay</t>
  </si>
  <si>
    <t>62-62 - Family Friendly</t>
  </si>
  <si>
    <t>Total ►</t>
  </si>
  <si>
    <t>Employee Signature:</t>
  </si>
  <si>
    <t>Supervisor Signature:</t>
  </si>
  <si>
    <t>Week</t>
  </si>
  <si>
    <t xml:space="preserve">Transaction Code ▼ </t>
  </si>
  <si>
    <t>Time In:</t>
  </si>
  <si>
    <t>Time Out:</t>
  </si>
  <si>
    <t xml:space="preserve">Actual  </t>
  </si>
  <si>
    <t xml:space="preserve">  Hours ►</t>
  </si>
  <si>
    <t>FF Leave</t>
  </si>
  <si>
    <t>78-32 - Travel Comp. Earn</t>
  </si>
  <si>
    <t>78-64 - Travel Comp Used</t>
  </si>
  <si>
    <t>21 - Overtime</t>
  </si>
  <si>
    <t>65 - Military Leave Used</t>
  </si>
  <si>
    <t>Travel Comp</t>
  </si>
  <si>
    <t>Military Leave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</si>
</sst>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i/>
      <sz val="16"/>
      <name val="Arial"/>
      <family val="2"/>
    </font>
    <font>
      <sz val="7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17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/>
      <bottom style="thin">
        <color indexed="17"/>
      </bottom>
    </border>
    <border>
      <left style="thin"/>
      <right style="thin"/>
      <top style="thin"/>
      <bottom style="thin">
        <color indexed="60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 style="thin"/>
      <right style="thin"/>
      <top style="thin"/>
      <bottom style="thin">
        <color indexed="20"/>
      </bottom>
    </border>
    <border>
      <left>
        <color indexed="63"/>
      </left>
      <right>
        <color indexed="63"/>
      </right>
      <top style="thin"/>
      <bottom style="thin">
        <color indexed="20"/>
      </bottom>
    </border>
    <border>
      <left style="thin"/>
      <right style="thin"/>
      <top style="thin">
        <color indexed="20"/>
      </top>
      <bottom style="thin"/>
    </border>
    <border>
      <left>
        <color indexed="63"/>
      </left>
      <right>
        <color indexed="63"/>
      </right>
      <top style="thin">
        <color indexed="20"/>
      </top>
      <bottom style="thin"/>
    </border>
    <border>
      <left style="thin"/>
      <right style="thin"/>
      <top style="thin"/>
      <bottom style="thin">
        <color indexed="49"/>
      </bottom>
    </border>
    <border>
      <left>
        <color indexed="63"/>
      </left>
      <right>
        <color indexed="63"/>
      </right>
      <top style="thin"/>
      <bottom style="thin">
        <color indexed="49"/>
      </bottom>
    </border>
    <border>
      <left style="thin"/>
      <right style="thin"/>
      <top style="thin">
        <color indexed="49"/>
      </top>
      <bottom style="thin"/>
    </border>
    <border>
      <left>
        <color indexed="63"/>
      </left>
      <right>
        <color indexed="63"/>
      </right>
      <top style="thin">
        <color indexed="49"/>
      </top>
      <bottom style="thin"/>
    </border>
    <border>
      <left>
        <color indexed="63"/>
      </left>
      <right style="thin"/>
      <top style="thin"/>
      <bottom style="thin">
        <color indexed="60"/>
      </bottom>
    </border>
    <border>
      <left style="thin"/>
      <right style="thin"/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>
        <color indexed="60"/>
      </bottom>
    </border>
    <border>
      <left>
        <color indexed="63"/>
      </left>
      <right>
        <color indexed="63"/>
      </right>
      <top style="thin"/>
      <bottom style="thin">
        <color indexed="60"/>
      </bottom>
    </border>
    <border>
      <left>
        <color indexed="63"/>
      </left>
      <right style="thin"/>
      <top style="thin"/>
      <bottom style="thin">
        <color indexed="17"/>
      </bottom>
    </border>
    <border>
      <left style="thin"/>
      <right>
        <color indexed="63"/>
      </right>
      <top style="thin"/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3" fillId="33" borderId="12" xfId="0" applyFont="1" applyFill="1" applyBorder="1" applyAlignment="1" applyProtection="1">
      <alignment horizontal="center" wrapText="1"/>
      <protection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2" fontId="5" fillId="0" borderId="22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49" fontId="0" fillId="0" borderId="20" xfId="0" applyNumberFormat="1" applyFont="1" applyBorder="1" applyAlignment="1" applyProtection="1">
      <alignment horizontal="left"/>
      <protection locked="0"/>
    </xf>
    <xf numFmtId="165" fontId="10" fillId="0" borderId="10" xfId="0" applyNumberFormat="1" applyFont="1" applyBorder="1" applyAlignment="1" applyProtection="1">
      <alignment horizontal="center"/>
      <protection locked="0"/>
    </xf>
    <xf numFmtId="165" fontId="10" fillId="0" borderId="20" xfId="0" applyNumberFormat="1" applyFont="1" applyBorder="1" applyAlignment="1" applyProtection="1">
      <alignment horizontal="center"/>
      <protection locked="0"/>
    </xf>
    <xf numFmtId="165" fontId="10" fillId="0" borderId="26" xfId="0" applyNumberFormat="1" applyFont="1" applyBorder="1" applyAlignment="1" applyProtection="1">
      <alignment horizontal="center"/>
      <protection locked="0"/>
    </xf>
    <xf numFmtId="165" fontId="10" fillId="0" borderId="10" xfId="0" applyNumberFormat="1" applyFont="1" applyBorder="1" applyAlignment="1" applyProtection="1">
      <alignment horizontal="center"/>
      <protection locked="0"/>
    </xf>
    <xf numFmtId="165" fontId="10" fillId="0" borderId="20" xfId="0" applyNumberFormat="1" applyFont="1" applyBorder="1" applyAlignment="1" applyProtection="1">
      <alignment horizontal="center"/>
      <protection locked="0"/>
    </xf>
    <xf numFmtId="165" fontId="10" fillId="0" borderId="26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horizontal="center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4" xfId="0" applyFont="1" applyBorder="1" applyAlignment="1">
      <alignment horizontal="center"/>
    </xf>
    <xf numFmtId="0" fontId="11" fillId="34" borderId="19" xfId="0" applyFont="1" applyFill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>
      <alignment horizontal="center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Fill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2" fontId="7" fillId="0" borderId="12" xfId="0" applyNumberFormat="1" applyFont="1" applyBorder="1" applyAlignment="1" applyProtection="1">
      <alignment horizontal="center"/>
      <protection locked="0"/>
    </xf>
    <xf numFmtId="49" fontId="0" fillId="0" borderId="28" xfId="0" applyNumberFormat="1" applyBorder="1" applyAlignment="1">
      <alignment horizontal="left"/>
    </xf>
    <xf numFmtId="2" fontId="7" fillId="0" borderId="28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/>
    </xf>
    <xf numFmtId="49" fontId="0" fillId="0" borderId="24" xfId="0" applyNumberFormat="1" applyBorder="1" applyAlignment="1">
      <alignment horizontal="left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Fill="1" applyBorder="1" applyAlignment="1">
      <alignment horizontal="center"/>
    </xf>
    <xf numFmtId="0" fontId="7" fillId="0" borderId="30" xfId="0" applyFont="1" applyBorder="1" applyAlignment="1">
      <alignment/>
    </xf>
    <xf numFmtId="2" fontId="7" fillId="0" borderId="21" xfId="0" applyNumberFormat="1" applyFont="1" applyFill="1" applyBorder="1" applyAlignment="1">
      <alignment horizontal="center"/>
    </xf>
    <xf numFmtId="0" fontId="7" fillId="0" borderId="31" xfId="0" applyFont="1" applyBorder="1" applyAlignment="1">
      <alignment/>
    </xf>
    <xf numFmtId="49" fontId="0" fillId="0" borderId="32" xfId="0" applyNumberFormat="1" applyBorder="1" applyAlignment="1">
      <alignment horizontal="left"/>
    </xf>
    <xf numFmtId="2" fontId="7" fillId="0" borderId="32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Fill="1" applyBorder="1" applyAlignment="1">
      <alignment horizontal="center"/>
    </xf>
    <xf numFmtId="0" fontId="7" fillId="0" borderId="33" xfId="0" applyFont="1" applyBorder="1" applyAlignment="1">
      <alignment/>
    </xf>
    <xf numFmtId="49" fontId="0" fillId="0" borderId="34" xfId="0" applyNumberFormat="1" applyBorder="1" applyAlignment="1">
      <alignment horizontal="left"/>
    </xf>
    <xf numFmtId="2" fontId="7" fillId="0" borderId="34" xfId="0" applyNumberFormat="1" applyFont="1" applyBorder="1" applyAlignment="1" applyProtection="1">
      <alignment horizontal="center"/>
      <protection locked="0"/>
    </xf>
    <xf numFmtId="2" fontId="7" fillId="0" borderId="34" xfId="0" applyNumberFormat="1" applyFont="1" applyBorder="1" applyAlignment="1" applyProtection="1">
      <alignment horizontal="center"/>
      <protection locked="0"/>
    </xf>
    <xf numFmtId="2" fontId="7" fillId="0" borderId="34" xfId="0" applyNumberFormat="1" applyFont="1" applyFill="1" applyBorder="1" applyAlignment="1">
      <alignment horizontal="center"/>
    </xf>
    <xf numFmtId="0" fontId="7" fillId="0" borderId="35" xfId="0" applyFont="1" applyBorder="1" applyAlignment="1">
      <alignment/>
    </xf>
    <xf numFmtId="49" fontId="0" fillId="0" borderId="36" xfId="0" applyNumberFormat="1" applyBorder="1" applyAlignment="1">
      <alignment horizontal="left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Fill="1" applyBorder="1" applyAlignment="1">
      <alignment horizontal="center"/>
    </xf>
    <xf numFmtId="0" fontId="7" fillId="0" borderId="37" xfId="0" applyFont="1" applyBorder="1" applyAlignment="1">
      <alignment/>
    </xf>
    <xf numFmtId="49" fontId="0" fillId="0" borderId="38" xfId="0" applyNumberFormat="1" applyBorder="1" applyAlignment="1">
      <alignment horizontal="left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Fill="1" applyBorder="1" applyAlignment="1">
      <alignment horizontal="center"/>
    </xf>
    <xf numFmtId="0" fontId="7" fillId="0" borderId="39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40" xfId="0" applyBorder="1" applyAlignment="1">
      <alignment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49" fontId="0" fillId="0" borderId="41" xfId="0" applyNumberFormat="1" applyBorder="1" applyAlignment="1">
      <alignment horizontal="left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42" xfId="0" applyNumberFormat="1" applyFont="1" applyFill="1" applyBorder="1" applyAlignment="1">
      <alignment horizontal="center"/>
    </xf>
    <xf numFmtId="0" fontId="7" fillId="0" borderId="42" xfId="0" applyFont="1" applyBorder="1" applyAlignment="1">
      <alignment/>
    </xf>
    <xf numFmtId="1" fontId="11" fillId="0" borderId="24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1" fontId="11" fillId="0" borderId="24" xfId="0" applyNumberFormat="1" applyFont="1" applyBorder="1" applyAlignment="1" applyProtection="1">
      <alignment horizontal="center"/>
      <protection/>
    </xf>
    <xf numFmtId="0" fontId="11" fillId="0" borderId="24" xfId="0" applyNumberFormat="1" applyFont="1" applyBorder="1" applyAlignment="1" applyProtection="1">
      <alignment horizontal="center"/>
      <protection/>
    </xf>
    <xf numFmtId="0" fontId="11" fillId="0" borderId="19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19" xfId="0" applyNumberFormat="1" applyFont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11" fillId="34" borderId="47" xfId="0" applyFont="1" applyFill="1" applyBorder="1" applyAlignment="1" applyProtection="1">
      <alignment horizontal="center"/>
      <protection/>
    </xf>
    <xf numFmtId="0" fontId="11" fillId="34" borderId="48" xfId="0" applyFont="1" applyFill="1" applyBorder="1" applyAlignment="1" applyProtection="1">
      <alignment horizontal="center"/>
      <protection/>
    </xf>
    <xf numFmtId="0" fontId="11" fillId="34" borderId="44" xfId="0" applyFont="1" applyFill="1" applyBorder="1" applyAlignment="1" applyProtection="1">
      <alignment horizontal="center"/>
      <protection/>
    </xf>
    <xf numFmtId="0" fontId="11" fillId="34" borderId="4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2" fontId="5" fillId="0" borderId="47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46" xfId="0" applyFont="1" applyFill="1" applyBorder="1" applyAlignment="1" applyProtection="1">
      <alignment horizontal="center"/>
      <protection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7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1" fillId="0" borderId="47" xfId="0" applyNumberFormat="1" applyFont="1" applyBorder="1" applyAlignment="1">
      <alignment horizontal="center"/>
    </xf>
    <xf numFmtId="0" fontId="11" fillId="0" borderId="48" xfId="0" applyNumberFormat="1" applyFont="1" applyBorder="1" applyAlignment="1">
      <alignment horizontal="center"/>
    </xf>
    <xf numFmtId="0" fontId="11" fillId="0" borderId="54" xfId="0" applyNumberFormat="1" applyFont="1" applyBorder="1" applyAlignment="1">
      <alignment horizontal="center"/>
    </xf>
    <xf numFmtId="0" fontId="11" fillId="0" borderId="53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48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0" fontId="12" fillId="0" borderId="53" xfId="0" applyNumberFormat="1" applyFont="1" applyBorder="1" applyAlignment="1">
      <alignment horizontal="center"/>
    </xf>
    <xf numFmtId="0" fontId="11" fillId="34" borderId="47" xfId="0" applyNumberFormat="1" applyFont="1" applyFill="1" applyBorder="1" applyAlignment="1" applyProtection="1">
      <alignment horizontal="center"/>
      <protection/>
    </xf>
    <xf numFmtId="0" fontId="11" fillId="34" borderId="48" xfId="0" applyNumberFormat="1" applyFont="1" applyFill="1" applyBorder="1" applyAlignment="1" applyProtection="1">
      <alignment horizontal="center"/>
      <protection/>
    </xf>
    <xf numFmtId="0" fontId="11" fillId="34" borderId="44" xfId="0" applyNumberFormat="1" applyFont="1" applyFill="1" applyBorder="1" applyAlignment="1" applyProtection="1">
      <alignment horizontal="center"/>
      <protection/>
    </xf>
    <xf numFmtId="0" fontId="11" fillId="34" borderId="4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tabSelected="1" zoomScalePageLayoutView="0" workbookViewId="0" topLeftCell="A1">
      <selection activeCell="P4" sqref="P4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v>1</v>
      </c>
      <c r="O3" s="25" t="s">
        <v>16</v>
      </c>
      <c r="P3" s="24"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63">
        <v>0</v>
      </c>
      <c r="C45" s="63">
        <v>6</v>
      </c>
      <c r="D45" s="151">
        <f>B45+C45</f>
        <v>6</v>
      </c>
      <c r="E45" s="152"/>
      <c r="F45" s="64">
        <f>R16+S16</f>
        <v>0</v>
      </c>
      <c r="G45" s="155">
        <f>D45-F45</f>
        <v>6</v>
      </c>
      <c r="H45" s="156"/>
    </row>
    <row r="46" spans="1:8" ht="15.75">
      <c r="A46" s="47" t="s">
        <v>22</v>
      </c>
      <c r="B46" s="65">
        <v>0</v>
      </c>
      <c r="C46" s="65">
        <v>4</v>
      </c>
      <c r="D46" s="153">
        <f>B46+C46</f>
        <v>4</v>
      </c>
      <c r="E46" s="154"/>
      <c r="F46" s="66">
        <f>R17+S17</f>
        <v>0</v>
      </c>
      <c r="G46" s="157">
        <f>D46-F46-F51</f>
        <v>4</v>
      </c>
      <c r="H46" s="158"/>
    </row>
    <row r="47" spans="1:8" ht="15.75">
      <c r="A47" s="28" t="s">
        <v>23</v>
      </c>
      <c r="B47" s="63"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67"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67"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v>0</v>
      </c>
      <c r="G50" s="155">
        <f>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63">
        <f>F51</f>
        <v>0</v>
      </c>
      <c r="H51" s="164"/>
    </row>
    <row r="52" spans="1:8" ht="15.75">
      <c r="A52" s="27" t="s">
        <v>55</v>
      </c>
      <c r="B52" s="132"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 insertColumns="0" insertRows="0" deleteColumns="0" deleteRows="0"/>
  <mergeCells count="28">
    <mergeCell ref="G47:H47"/>
    <mergeCell ref="G48:H48"/>
    <mergeCell ref="D52:E52"/>
    <mergeCell ref="G52:H52"/>
    <mergeCell ref="D49:E49"/>
    <mergeCell ref="G49:H49"/>
    <mergeCell ref="G50:H50"/>
    <mergeCell ref="G51:H51"/>
    <mergeCell ref="D47:E47"/>
    <mergeCell ref="D48:E48"/>
    <mergeCell ref="G34:J34"/>
    <mergeCell ref="B34:E34"/>
    <mergeCell ref="D44:E44"/>
    <mergeCell ref="G44:H44"/>
    <mergeCell ref="D45:E45"/>
    <mergeCell ref="D46:E46"/>
    <mergeCell ref="G45:H45"/>
    <mergeCell ref="G46:H46"/>
    <mergeCell ref="K34:N34"/>
    <mergeCell ref="B5:H5"/>
    <mergeCell ref="D50:E50"/>
    <mergeCell ref="D51:E51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PP9!M3+1</f>
        <v>10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10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10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PP9!G45</f>
        <v>54</v>
      </c>
      <c r="C45" s="63">
        <v>6</v>
      </c>
      <c r="D45" s="151">
        <f>B45+C45</f>
        <v>60</v>
      </c>
      <c r="E45" s="152"/>
      <c r="F45" s="64">
        <f>R16+S16</f>
        <v>0</v>
      </c>
      <c r="G45" s="155">
        <f>D45-F45</f>
        <v>60</v>
      </c>
      <c r="H45" s="156"/>
    </row>
    <row r="46" spans="1:8" ht="15.75">
      <c r="A46" s="47" t="s">
        <v>22</v>
      </c>
      <c r="B46" s="70">
        <f>PP9!G46</f>
        <v>36</v>
      </c>
      <c r="C46" s="65">
        <v>4</v>
      </c>
      <c r="D46" s="153">
        <f>B46+C46</f>
        <v>40</v>
      </c>
      <c r="E46" s="154"/>
      <c r="F46" s="66">
        <f>R17+S17</f>
        <v>0</v>
      </c>
      <c r="G46" s="157">
        <f>D46-F46-F51</f>
        <v>40</v>
      </c>
      <c r="H46" s="158"/>
    </row>
    <row r="47" spans="1:8" ht="15.75">
      <c r="A47" s="28" t="s">
        <v>23</v>
      </c>
      <c r="B47" s="70">
        <f>PP9!G47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PP9!G48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PP9!G49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PP9!G50+PP10!F50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PP9!G51+PP10!F51</f>
        <v>0</v>
      </c>
      <c r="H51" s="156"/>
    </row>
    <row r="52" spans="1:8" ht="15.75">
      <c r="A52" s="27" t="s">
        <v>55</v>
      </c>
      <c r="B52" s="131">
        <f>PP9!G52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PP10!M3+1</f>
        <v>11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11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11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PP10!G45</f>
        <v>60</v>
      </c>
      <c r="C45" s="63">
        <v>6</v>
      </c>
      <c r="D45" s="151">
        <f>B45+C45</f>
        <v>66</v>
      </c>
      <c r="E45" s="152"/>
      <c r="F45" s="64">
        <f>R16+S16</f>
        <v>0</v>
      </c>
      <c r="G45" s="155">
        <f>D45-F45</f>
        <v>66</v>
      </c>
      <c r="H45" s="156"/>
    </row>
    <row r="46" spans="1:8" ht="15.75">
      <c r="A46" s="47" t="s">
        <v>22</v>
      </c>
      <c r="B46" s="70">
        <f>PP10!G46</f>
        <v>40</v>
      </c>
      <c r="C46" s="65">
        <v>4</v>
      </c>
      <c r="D46" s="153">
        <f>B46+C46</f>
        <v>44</v>
      </c>
      <c r="E46" s="154"/>
      <c r="F46" s="66">
        <f>R17+S17</f>
        <v>0</v>
      </c>
      <c r="G46" s="157">
        <f>D46-F46-F51</f>
        <v>44</v>
      </c>
      <c r="H46" s="158"/>
    </row>
    <row r="47" spans="1:8" ht="15.75">
      <c r="A47" s="28" t="s">
        <v>23</v>
      </c>
      <c r="B47" s="70">
        <f>PP10!G47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PP10!G48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PP10!G49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PP10!G50+PP11!F50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PP10!G51+PP11!F51</f>
        <v>0</v>
      </c>
      <c r="H51" s="156"/>
    </row>
    <row r="52" spans="1:8" ht="15.75">
      <c r="A52" s="27" t="s">
        <v>55</v>
      </c>
      <c r="B52" s="131">
        <f>PP10!G52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PP11!M3+1</f>
        <v>12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12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12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PP11!G45</f>
        <v>66</v>
      </c>
      <c r="C45" s="63">
        <v>6</v>
      </c>
      <c r="D45" s="151">
        <f>B45+C45</f>
        <v>72</v>
      </c>
      <c r="E45" s="152"/>
      <c r="F45" s="64">
        <f>R16+S16</f>
        <v>0</v>
      </c>
      <c r="G45" s="155">
        <f>D45-F45</f>
        <v>72</v>
      </c>
      <c r="H45" s="156"/>
    </row>
    <row r="46" spans="1:8" ht="15.75">
      <c r="A46" s="47" t="s">
        <v>22</v>
      </c>
      <c r="B46" s="70">
        <f>PP11!G46</f>
        <v>44</v>
      </c>
      <c r="C46" s="65">
        <v>4</v>
      </c>
      <c r="D46" s="153">
        <f>B46+C46</f>
        <v>48</v>
      </c>
      <c r="E46" s="154"/>
      <c r="F46" s="66">
        <f>R17+S17</f>
        <v>0</v>
      </c>
      <c r="G46" s="157">
        <f>D46-F46-F51</f>
        <v>48</v>
      </c>
      <c r="H46" s="158"/>
    </row>
    <row r="47" spans="1:8" ht="15.75">
      <c r="A47" s="28" t="s">
        <v>23</v>
      </c>
      <c r="B47" s="70">
        <f>PP11!G47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PP11!G48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PP11!G49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PP11!G50+PP12!F50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PP11!G51+PP12!F51</f>
        <v>0</v>
      </c>
      <c r="H51" s="156"/>
    </row>
    <row r="52" spans="1:8" ht="15.75">
      <c r="A52" s="27" t="s">
        <v>55</v>
      </c>
      <c r="B52" s="131">
        <f>PP11!G52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PP12!M3+1</f>
        <v>13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13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13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PP12!G45</f>
        <v>72</v>
      </c>
      <c r="C45" s="63">
        <v>6</v>
      </c>
      <c r="D45" s="151">
        <f>B45+C45</f>
        <v>78</v>
      </c>
      <c r="E45" s="152"/>
      <c r="F45" s="64">
        <f>R16+S16</f>
        <v>0</v>
      </c>
      <c r="G45" s="155">
        <f>D45-F45</f>
        <v>78</v>
      </c>
      <c r="H45" s="156"/>
    </row>
    <row r="46" spans="1:8" ht="15.75">
      <c r="A46" s="47" t="s">
        <v>22</v>
      </c>
      <c r="B46" s="70">
        <f>PP12!G46</f>
        <v>48</v>
      </c>
      <c r="C46" s="65">
        <v>4</v>
      </c>
      <c r="D46" s="153">
        <f>B46+C46</f>
        <v>52</v>
      </c>
      <c r="E46" s="154"/>
      <c r="F46" s="66">
        <f>R17+S17</f>
        <v>0</v>
      </c>
      <c r="G46" s="157">
        <f>D46-F46-F51</f>
        <v>52</v>
      </c>
      <c r="H46" s="158"/>
    </row>
    <row r="47" spans="1:8" ht="15.75">
      <c r="A47" s="28" t="s">
        <v>23</v>
      </c>
      <c r="B47" s="70">
        <f>PP12!G47</f>
        <v>0</v>
      </c>
      <c r="C47" s="70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PP12!G48</f>
        <v>0</v>
      </c>
      <c r="C48" s="125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PP12!G49</f>
        <v>0</v>
      </c>
      <c r="C49" s="127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PP12!G50+PP13!F50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PP12!G51+PP13!F51</f>
        <v>0</v>
      </c>
      <c r="H51" s="156"/>
    </row>
    <row r="52" spans="1:8" ht="15.75">
      <c r="A52" s="27" t="s">
        <v>55</v>
      </c>
      <c r="B52" s="131">
        <f>PP12!G52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PP13!M3+1</f>
        <v>14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14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14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PP13!G45</f>
        <v>78</v>
      </c>
      <c r="C45" s="63">
        <v>6</v>
      </c>
      <c r="D45" s="151">
        <f>B45+C45</f>
        <v>84</v>
      </c>
      <c r="E45" s="152"/>
      <c r="F45" s="64">
        <f>R16+S16</f>
        <v>0</v>
      </c>
      <c r="G45" s="155">
        <f>D45-F45</f>
        <v>84</v>
      </c>
      <c r="H45" s="156"/>
    </row>
    <row r="46" spans="1:8" ht="15.75">
      <c r="A46" s="47" t="s">
        <v>22</v>
      </c>
      <c r="B46" s="70">
        <f>PP13!G46</f>
        <v>52</v>
      </c>
      <c r="C46" s="65">
        <v>4</v>
      </c>
      <c r="D46" s="153">
        <f>B46+C46</f>
        <v>56</v>
      </c>
      <c r="E46" s="154"/>
      <c r="F46" s="66">
        <f>R17+S17</f>
        <v>0</v>
      </c>
      <c r="G46" s="157">
        <f>D46-F46-F51</f>
        <v>56</v>
      </c>
      <c r="H46" s="158"/>
    </row>
    <row r="47" spans="1:8" ht="15.75">
      <c r="A47" s="28" t="s">
        <v>23</v>
      </c>
      <c r="B47" s="70">
        <f>PP13!G47</f>
        <v>0</v>
      </c>
      <c r="C47" s="70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PP13!G48</f>
        <v>0</v>
      </c>
      <c r="C48" s="125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PP13!G49</f>
        <v>0</v>
      </c>
      <c r="C49" s="127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PP13!G50+PP14!F50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PP13!G51+PP14!F51</f>
        <v>0</v>
      </c>
      <c r="H51" s="156"/>
    </row>
    <row r="52" spans="1:8" ht="15.75">
      <c r="A52" s="27" t="s">
        <v>55</v>
      </c>
      <c r="B52" s="131">
        <f>PP13!G52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PP14!M3+1</f>
        <v>15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15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15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PP14!G45</f>
        <v>84</v>
      </c>
      <c r="C45" s="63">
        <v>6</v>
      </c>
      <c r="D45" s="179">
        <f>B45+C45</f>
        <v>90</v>
      </c>
      <c r="E45" s="180"/>
      <c r="F45" s="128">
        <f>R16+S16</f>
        <v>0</v>
      </c>
      <c r="G45" s="183">
        <f>D45-F45</f>
        <v>90</v>
      </c>
      <c r="H45" s="184"/>
    </row>
    <row r="46" spans="1:8" ht="15.75">
      <c r="A46" s="47" t="s">
        <v>22</v>
      </c>
      <c r="B46" s="70">
        <f>PP14!G46</f>
        <v>56</v>
      </c>
      <c r="C46" s="65">
        <v>4</v>
      </c>
      <c r="D46" s="187">
        <f>B46+C46</f>
        <v>60</v>
      </c>
      <c r="E46" s="188"/>
      <c r="F46" s="129">
        <f>R17+S17</f>
        <v>0</v>
      </c>
      <c r="G46" s="185">
        <f>D46-F46-F51</f>
        <v>60</v>
      </c>
      <c r="H46" s="186"/>
    </row>
    <row r="47" spans="1:8" ht="15.75">
      <c r="A47" s="28" t="s">
        <v>23</v>
      </c>
      <c r="B47" s="70">
        <f>PP14!G47</f>
        <v>0</v>
      </c>
      <c r="C47" s="64">
        <f>R20+S20</f>
        <v>0</v>
      </c>
      <c r="D47" s="179">
        <f>B47+C47</f>
        <v>0</v>
      </c>
      <c r="E47" s="180"/>
      <c r="F47" s="128">
        <f>R21+S21</f>
        <v>0</v>
      </c>
      <c r="G47" s="183">
        <f>D47-F47</f>
        <v>0</v>
      </c>
      <c r="H47" s="184"/>
    </row>
    <row r="48" spans="1:8" ht="15.75">
      <c r="A48" s="46" t="s">
        <v>26</v>
      </c>
      <c r="B48" s="70">
        <f>PP14!G48</f>
        <v>0</v>
      </c>
      <c r="C48" s="68">
        <f>R23+S23</f>
        <v>0</v>
      </c>
      <c r="D48" s="181">
        <f>B48+C48</f>
        <v>0</v>
      </c>
      <c r="E48" s="182"/>
      <c r="F48" s="122">
        <f>R24+S24</f>
        <v>0</v>
      </c>
      <c r="G48" s="189">
        <f>D48-F48</f>
        <v>0</v>
      </c>
      <c r="H48" s="190"/>
    </row>
    <row r="49" spans="1:8" ht="15.75">
      <c r="A49" s="46" t="s">
        <v>54</v>
      </c>
      <c r="B49" s="70">
        <f>PP14!G49</f>
        <v>0</v>
      </c>
      <c r="C49" s="122">
        <f>R26+S26</f>
        <v>0</v>
      </c>
      <c r="D49" s="181">
        <f>B49+C49</f>
        <v>0</v>
      </c>
      <c r="E49" s="182"/>
      <c r="F49" s="122">
        <f>R27+S27</f>
        <v>0</v>
      </c>
      <c r="G49" s="189">
        <f>D49-F49</f>
        <v>0</v>
      </c>
      <c r="H49" s="190"/>
    </row>
    <row r="50" spans="1:8" ht="15.75">
      <c r="A50" s="28" t="s">
        <v>24</v>
      </c>
      <c r="B50" s="69"/>
      <c r="C50" s="69"/>
      <c r="D50" s="191"/>
      <c r="E50" s="192"/>
      <c r="F50" s="130">
        <f>R25+S25</f>
        <v>0</v>
      </c>
      <c r="G50" s="183">
        <f>PP14!G50+PP15!F50</f>
        <v>0</v>
      </c>
      <c r="H50" s="184"/>
    </row>
    <row r="51" spans="1:8" ht="15.75">
      <c r="A51" s="27" t="s">
        <v>49</v>
      </c>
      <c r="B51" s="71"/>
      <c r="C51" s="71"/>
      <c r="D51" s="193"/>
      <c r="E51" s="194"/>
      <c r="F51" s="123">
        <f>R19+S19</f>
        <v>0</v>
      </c>
      <c r="G51" s="183">
        <f>PP14!G51+PP15!F51</f>
        <v>0</v>
      </c>
      <c r="H51" s="184"/>
    </row>
    <row r="52" spans="1:8" ht="15.75">
      <c r="A52" s="27" t="s">
        <v>55</v>
      </c>
      <c r="B52" s="131">
        <f>PP14!G52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PP15!M3+1</f>
        <v>16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16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16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PP15!G45</f>
        <v>90</v>
      </c>
      <c r="C45" s="63">
        <v>6</v>
      </c>
      <c r="D45" s="151">
        <f>B45+C45</f>
        <v>96</v>
      </c>
      <c r="E45" s="152"/>
      <c r="F45" s="64">
        <f>R16+S16</f>
        <v>0</v>
      </c>
      <c r="G45" s="155">
        <f>D45-F45</f>
        <v>96</v>
      </c>
      <c r="H45" s="156"/>
    </row>
    <row r="46" spans="1:8" ht="15.75">
      <c r="A46" s="47" t="s">
        <v>22</v>
      </c>
      <c r="B46" s="70">
        <f>PP15!G46</f>
        <v>60</v>
      </c>
      <c r="C46" s="65">
        <v>4</v>
      </c>
      <c r="D46" s="153">
        <f>B46+C46</f>
        <v>64</v>
      </c>
      <c r="E46" s="154"/>
      <c r="F46" s="66">
        <f>R17+S17</f>
        <v>0</v>
      </c>
      <c r="G46" s="157">
        <f>D46-F46-F51</f>
        <v>64</v>
      </c>
      <c r="H46" s="158"/>
    </row>
    <row r="47" spans="1:8" ht="15.75">
      <c r="A47" s="28" t="s">
        <v>23</v>
      </c>
      <c r="B47" s="70">
        <f>PP15!G47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PP15!G48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PP15!G49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PP15!G50+PP16!F50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PP15!G51+PP16!F51</f>
        <v>0</v>
      </c>
      <c r="H51" s="156"/>
    </row>
    <row r="52" spans="1:8" ht="15.75">
      <c r="A52" s="27" t="s">
        <v>55</v>
      </c>
      <c r="B52" s="131">
        <f>PP15!G52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PP16!M3+1</f>
        <v>17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17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17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PP16!G45</f>
        <v>96</v>
      </c>
      <c r="C45" s="63">
        <v>6</v>
      </c>
      <c r="D45" s="151">
        <f>B45+C45</f>
        <v>102</v>
      </c>
      <c r="E45" s="152"/>
      <c r="F45" s="64">
        <f>R16+S16</f>
        <v>0</v>
      </c>
      <c r="G45" s="155">
        <f>D45-F45</f>
        <v>102</v>
      </c>
      <c r="H45" s="156"/>
    </row>
    <row r="46" spans="1:8" ht="15.75">
      <c r="A46" s="47" t="s">
        <v>22</v>
      </c>
      <c r="B46" s="70">
        <f>PP16!G46</f>
        <v>64</v>
      </c>
      <c r="C46" s="65">
        <v>4</v>
      </c>
      <c r="D46" s="153">
        <f>B46+C46</f>
        <v>68</v>
      </c>
      <c r="E46" s="154"/>
      <c r="F46" s="66">
        <f>R17+S17</f>
        <v>0</v>
      </c>
      <c r="G46" s="157">
        <f>D46-F46-F51</f>
        <v>68</v>
      </c>
      <c r="H46" s="158"/>
    </row>
    <row r="47" spans="1:8" ht="15.75">
      <c r="A47" s="28" t="s">
        <v>23</v>
      </c>
      <c r="B47" s="70">
        <f>PP16!G47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PP16!G48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PP16!G49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PP16!G50+PP17!F50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PP16!G51+PP17!F51</f>
        <v>0</v>
      </c>
      <c r="H51" s="156"/>
    </row>
    <row r="52" spans="1:8" ht="15.75">
      <c r="A52" s="27" t="s">
        <v>55</v>
      </c>
      <c r="B52" s="131">
        <f>PP16!G52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PP17!M3+1</f>
        <v>18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18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18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PP17!G45</f>
        <v>102</v>
      </c>
      <c r="C45" s="63">
        <v>6</v>
      </c>
      <c r="D45" s="151">
        <f>B45+C45</f>
        <v>108</v>
      </c>
      <c r="E45" s="152"/>
      <c r="F45" s="64">
        <f>R16+S16</f>
        <v>0</v>
      </c>
      <c r="G45" s="155">
        <f>D45-F45</f>
        <v>108</v>
      </c>
      <c r="H45" s="156"/>
    </row>
    <row r="46" spans="1:8" ht="15.75">
      <c r="A46" s="47" t="s">
        <v>22</v>
      </c>
      <c r="B46" s="70">
        <f>PP17!G46</f>
        <v>68</v>
      </c>
      <c r="C46" s="65">
        <v>4</v>
      </c>
      <c r="D46" s="153">
        <f>B46+C46</f>
        <v>72</v>
      </c>
      <c r="E46" s="154"/>
      <c r="F46" s="66">
        <f>R17+S17</f>
        <v>0</v>
      </c>
      <c r="G46" s="157">
        <f>D46-F46-F51</f>
        <v>72</v>
      </c>
      <c r="H46" s="158"/>
    </row>
    <row r="47" spans="1:8" ht="15.75">
      <c r="A47" s="28" t="s">
        <v>23</v>
      </c>
      <c r="B47" s="70">
        <f>PP17!G47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PP17!G48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PP17!G49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PP17!G50+PP18!F50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PP17!G51+PP18!F51</f>
        <v>0</v>
      </c>
      <c r="H51" s="156"/>
    </row>
    <row r="52" spans="1:8" ht="15.75">
      <c r="A52" s="27" t="s">
        <v>55</v>
      </c>
      <c r="B52" s="131">
        <f>PP17!G52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PP18!M3+1</f>
        <v>19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19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19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PP18!G45</f>
        <v>108</v>
      </c>
      <c r="C45" s="63">
        <v>6</v>
      </c>
      <c r="D45" s="151">
        <f>B45+C45</f>
        <v>114</v>
      </c>
      <c r="E45" s="152"/>
      <c r="F45" s="64">
        <f>R16+S16</f>
        <v>0</v>
      </c>
      <c r="G45" s="155">
        <f>D45-F45</f>
        <v>114</v>
      </c>
      <c r="H45" s="156"/>
    </row>
    <row r="46" spans="1:8" ht="15.75">
      <c r="A46" s="47" t="s">
        <v>22</v>
      </c>
      <c r="B46" s="70">
        <f>PP18!G46</f>
        <v>72</v>
      </c>
      <c r="C46" s="65">
        <v>4</v>
      </c>
      <c r="D46" s="153">
        <f>B46+C46</f>
        <v>76</v>
      </c>
      <c r="E46" s="154"/>
      <c r="F46" s="66">
        <f>R17+S17</f>
        <v>0</v>
      </c>
      <c r="G46" s="157">
        <f>D46-F46-F51</f>
        <v>76</v>
      </c>
      <c r="H46" s="158"/>
    </row>
    <row r="47" spans="1:8" ht="15.75">
      <c r="A47" s="28" t="s">
        <v>23</v>
      </c>
      <c r="B47" s="70">
        <f>PP18!G47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PP18!G48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PP18!G49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PP18!G50+PP19!F50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PP18!G51+PP19!F51</f>
        <v>0</v>
      </c>
      <c r="H51" s="156"/>
    </row>
    <row r="52" spans="1:8" ht="15.75">
      <c r="A52" s="27" t="s">
        <v>55</v>
      </c>
      <c r="B52" s="131">
        <f>PP18!G52</f>
        <v>0</v>
      </c>
      <c r="C52" s="132">
        <v>0</v>
      </c>
      <c r="D52" s="161">
        <f>B52+C52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PP1!M3+1</f>
        <v>2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2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2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PP1!G45</f>
        <v>6</v>
      </c>
      <c r="C45" s="63">
        <v>6</v>
      </c>
      <c r="D45" s="151">
        <f>B45+C45</f>
        <v>12</v>
      </c>
      <c r="E45" s="152"/>
      <c r="F45" s="64">
        <f>R16+S16</f>
        <v>0</v>
      </c>
      <c r="G45" s="155">
        <f>D45-F45</f>
        <v>12</v>
      </c>
      <c r="H45" s="156"/>
    </row>
    <row r="46" spans="1:8" ht="15.75">
      <c r="A46" s="47" t="s">
        <v>22</v>
      </c>
      <c r="B46" s="70">
        <f>PP1!G46</f>
        <v>4</v>
      </c>
      <c r="C46" s="65">
        <v>4</v>
      </c>
      <c r="D46" s="153">
        <f>B46+C46</f>
        <v>8</v>
      </c>
      <c r="E46" s="154"/>
      <c r="F46" s="66">
        <f>R17+S17</f>
        <v>0</v>
      </c>
      <c r="G46" s="157">
        <f>D46-F46-F51</f>
        <v>8</v>
      </c>
      <c r="H46" s="158"/>
    </row>
    <row r="47" spans="1:8" ht="15.75">
      <c r="A47" s="28" t="s">
        <v>23</v>
      </c>
      <c r="B47" s="70">
        <f>PP1!G47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v>0</v>
      </c>
      <c r="G50" s="155">
        <f>PP1!G50+PP2!F50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PP1!G51+PP2!F51</f>
        <v>0</v>
      </c>
      <c r="H51" s="156"/>
    </row>
    <row r="52" spans="1:8" ht="15.75">
      <c r="A52" s="27" t="s">
        <v>55</v>
      </c>
      <c r="B52" s="131">
        <f>PP1!G52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PP19!M3+1</f>
        <v>20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20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20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PP19!G45</f>
        <v>114</v>
      </c>
      <c r="C45" s="63">
        <v>6</v>
      </c>
      <c r="D45" s="151">
        <f>B45+C45</f>
        <v>120</v>
      </c>
      <c r="E45" s="152"/>
      <c r="F45" s="64">
        <f>R16+S16</f>
        <v>0</v>
      </c>
      <c r="G45" s="155">
        <f>D45-F45</f>
        <v>120</v>
      </c>
      <c r="H45" s="156"/>
    </row>
    <row r="46" spans="1:8" ht="15.75">
      <c r="A46" s="47" t="s">
        <v>22</v>
      </c>
      <c r="B46" s="70">
        <f>PP19!G46</f>
        <v>76</v>
      </c>
      <c r="C46" s="65">
        <v>4</v>
      </c>
      <c r="D46" s="153">
        <f>B46+C46</f>
        <v>80</v>
      </c>
      <c r="E46" s="154"/>
      <c r="F46" s="66">
        <f>R17+S17</f>
        <v>0</v>
      </c>
      <c r="G46" s="157">
        <f>D46-F46-F51</f>
        <v>80</v>
      </c>
      <c r="H46" s="158"/>
    </row>
    <row r="47" spans="1:8" ht="15.75">
      <c r="A47" s="28" t="s">
        <v>23</v>
      </c>
      <c r="B47" s="70">
        <f>PP19!G47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PP19!G48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PP19!G49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PP19!G50+PP20!F50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PP19!G51+PP20!F51</f>
        <v>0</v>
      </c>
      <c r="H51" s="156"/>
    </row>
    <row r="52" spans="1:8" ht="15.75">
      <c r="A52" s="27" t="s">
        <v>55</v>
      </c>
      <c r="B52" s="131">
        <f>PP19!G52</f>
        <v>0</v>
      </c>
      <c r="C52" s="132">
        <v>0</v>
      </c>
      <c r="D52" s="161">
        <f>B52+C52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PP20!M3+1</f>
        <v>21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21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21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PP20!G45</f>
        <v>120</v>
      </c>
      <c r="C45" s="63">
        <v>6</v>
      </c>
      <c r="D45" s="151">
        <f>B45+C45</f>
        <v>126</v>
      </c>
      <c r="E45" s="152"/>
      <c r="F45" s="64">
        <f>R16+S16</f>
        <v>0</v>
      </c>
      <c r="G45" s="155">
        <f>D45-F45</f>
        <v>126</v>
      </c>
      <c r="H45" s="156"/>
    </row>
    <row r="46" spans="1:8" ht="15.75">
      <c r="A46" s="47" t="s">
        <v>22</v>
      </c>
      <c r="B46" s="70">
        <f>PP20!G46</f>
        <v>80</v>
      </c>
      <c r="C46" s="65">
        <v>4</v>
      </c>
      <c r="D46" s="153">
        <f>B46+C46</f>
        <v>84</v>
      </c>
      <c r="E46" s="154"/>
      <c r="F46" s="66">
        <f>R17+S17</f>
        <v>0</v>
      </c>
      <c r="G46" s="157">
        <f>D46-F46-F51</f>
        <v>84</v>
      </c>
      <c r="H46" s="158"/>
    </row>
    <row r="47" spans="1:8" ht="15.75">
      <c r="A47" s="28" t="s">
        <v>23</v>
      </c>
      <c r="B47" s="70">
        <f>PP20!G47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PP20!G48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PP20!G49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PP20!G50+PP21!F50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PP20!G51+PP21!F51</f>
        <v>0</v>
      </c>
      <c r="H51" s="156"/>
    </row>
    <row r="52" spans="1:8" ht="15.75">
      <c r="A52" s="27" t="s">
        <v>55</v>
      </c>
      <c r="B52" s="131">
        <f>PP20!G52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PP21!M3+1</f>
        <v>22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22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22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PP21!G45</f>
        <v>126</v>
      </c>
      <c r="C45" s="63">
        <v>6</v>
      </c>
      <c r="D45" s="151">
        <f>B45+C45</f>
        <v>132</v>
      </c>
      <c r="E45" s="152"/>
      <c r="F45" s="64">
        <f>R16+S16</f>
        <v>0</v>
      </c>
      <c r="G45" s="155">
        <f>D45-F45</f>
        <v>132</v>
      </c>
      <c r="H45" s="156"/>
    </row>
    <row r="46" spans="1:8" ht="15.75">
      <c r="A46" s="47" t="s">
        <v>22</v>
      </c>
      <c r="B46" s="70">
        <f>PP21!G46</f>
        <v>84</v>
      </c>
      <c r="C46" s="65">
        <v>4</v>
      </c>
      <c r="D46" s="153">
        <f>B46+C46</f>
        <v>88</v>
      </c>
      <c r="E46" s="154"/>
      <c r="F46" s="66">
        <f>R17+S17</f>
        <v>0</v>
      </c>
      <c r="G46" s="157">
        <f>D46-F46-F51</f>
        <v>88</v>
      </c>
      <c r="H46" s="158"/>
    </row>
    <row r="47" spans="1:8" ht="15.75">
      <c r="A47" s="28" t="s">
        <v>23</v>
      </c>
      <c r="B47" s="70">
        <f>PP21!G47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PP21!G48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PP21!G49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PP21!G50+PP22!F50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PP21!G51+PP22!F51</f>
        <v>0</v>
      </c>
      <c r="H51" s="156"/>
    </row>
    <row r="52" spans="1:8" ht="15.75">
      <c r="A52" s="27" t="s">
        <v>55</v>
      </c>
      <c r="B52" s="131">
        <f>PP21!G52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PP22!M3+1</f>
        <v>23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23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23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PP22!G45</f>
        <v>132</v>
      </c>
      <c r="C45" s="63">
        <v>6</v>
      </c>
      <c r="D45" s="151">
        <f>B45+C45</f>
        <v>138</v>
      </c>
      <c r="E45" s="152"/>
      <c r="F45" s="64">
        <f>R16+S16</f>
        <v>0</v>
      </c>
      <c r="G45" s="155">
        <f>D45-F45</f>
        <v>138</v>
      </c>
      <c r="H45" s="156"/>
    </row>
    <row r="46" spans="1:8" ht="15.75">
      <c r="A46" s="47" t="s">
        <v>22</v>
      </c>
      <c r="B46" s="70">
        <f>PP22!G46</f>
        <v>88</v>
      </c>
      <c r="C46" s="65">
        <v>4</v>
      </c>
      <c r="D46" s="153">
        <f>B46+C46</f>
        <v>92</v>
      </c>
      <c r="E46" s="154"/>
      <c r="F46" s="66">
        <f>R17+S17</f>
        <v>0</v>
      </c>
      <c r="G46" s="157">
        <f>D46-F46-F51</f>
        <v>92</v>
      </c>
      <c r="H46" s="158"/>
    </row>
    <row r="47" spans="1:8" ht="15.75">
      <c r="A47" s="28" t="s">
        <v>23</v>
      </c>
      <c r="B47" s="70">
        <f>PP22!G47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PP22!G48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PP22!G49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PP22!G50+PP23!F50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PP22!G51+PP23!F51</f>
        <v>0</v>
      </c>
      <c r="H51" s="156"/>
    </row>
    <row r="52" spans="1:8" ht="15.75">
      <c r="A52" s="27" t="s">
        <v>55</v>
      </c>
      <c r="B52" s="131">
        <f>PP22!G52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PP23!M3+1</f>
        <v>24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24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24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PP23!G45</f>
        <v>138</v>
      </c>
      <c r="C45" s="63">
        <v>6</v>
      </c>
      <c r="D45" s="151">
        <f>B45+C45</f>
        <v>144</v>
      </c>
      <c r="E45" s="152"/>
      <c r="F45" s="64">
        <f>R16+S16</f>
        <v>0</v>
      </c>
      <c r="G45" s="155">
        <f>D45-F45</f>
        <v>144</v>
      </c>
      <c r="H45" s="156"/>
    </row>
    <row r="46" spans="1:8" ht="15.75">
      <c r="A46" s="47" t="s">
        <v>22</v>
      </c>
      <c r="B46" s="70">
        <f>PP23!G46</f>
        <v>92</v>
      </c>
      <c r="C46" s="65">
        <v>4</v>
      </c>
      <c r="D46" s="153">
        <f>B46+C46</f>
        <v>96</v>
      </c>
      <c r="E46" s="154"/>
      <c r="F46" s="66">
        <f>R17+S17</f>
        <v>0</v>
      </c>
      <c r="G46" s="157">
        <f>D46-F46-F51</f>
        <v>96</v>
      </c>
      <c r="H46" s="158"/>
    </row>
    <row r="47" spans="1:8" ht="15.75">
      <c r="A47" s="28" t="s">
        <v>23</v>
      </c>
      <c r="B47" s="70">
        <f>PP23!G47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PP23!G48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PP23!G49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PP23!G50+PP24!F50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PP23!G51+PP24!F51</f>
        <v>0</v>
      </c>
      <c r="H51" s="156"/>
    </row>
    <row r="52" spans="1:8" ht="15.75">
      <c r="A52" s="27" t="s">
        <v>55</v>
      </c>
      <c r="B52" s="131">
        <f>PP23!G52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PP24!M3+1</f>
        <v>25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25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25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PP24!G45</f>
        <v>144</v>
      </c>
      <c r="C45" s="63">
        <v>6</v>
      </c>
      <c r="D45" s="151">
        <f>B45+C45</f>
        <v>150</v>
      </c>
      <c r="E45" s="152"/>
      <c r="F45" s="64">
        <f>R16+S16</f>
        <v>0</v>
      </c>
      <c r="G45" s="155">
        <f>D45-F45</f>
        <v>150</v>
      </c>
      <c r="H45" s="156"/>
    </row>
    <row r="46" spans="1:8" ht="15.75">
      <c r="A46" s="47" t="s">
        <v>22</v>
      </c>
      <c r="B46" s="70">
        <f>PP24!G46</f>
        <v>96</v>
      </c>
      <c r="C46" s="65">
        <v>4</v>
      </c>
      <c r="D46" s="153">
        <f>B46+C46</f>
        <v>100</v>
      </c>
      <c r="E46" s="154"/>
      <c r="F46" s="66">
        <f>R17+S17</f>
        <v>0</v>
      </c>
      <c r="G46" s="157">
        <f>D46-F46-F51</f>
        <v>100</v>
      </c>
      <c r="H46" s="158"/>
    </row>
    <row r="47" spans="1:8" ht="15.75">
      <c r="A47" s="28" t="s">
        <v>23</v>
      </c>
      <c r="B47" s="70">
        <f>PP24!G47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PP24!G48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PP24!G49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PP24!G50+PP25!F50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PP24!G51+PP25!F51</f>
        <v>0</v>
      </c>
      <c r="H51" s="156"/>
    </row>
    <row r="52" spans="1:8" ht="15.75">
      <c r="A52" s="27" t="s">
        <v>55</v>
      </c>
      <c r="B52" s="131">
        <f>PP24!G52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PP25!M3+1</f>
        <v>26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>SUM(B15:B30)</f>
        <v>0</v>
      </c>
      <c r="C31" s="41">
        <f aca="true" t="shared" si="4" ref="C31:H31">SUM(C15:C30)</f>
        <v>0</v>
      </c>
      <c r="D31" s="41">
        <f t="shared" si="4"/>
        <v>0</v>
      </c>
      <c r="E31" s="41">
        <f>SUM(E15:E30)</f>
        <v>0</v>
      </c>
      <c r="F31" s="41">
        <f t="shared" si="4"/>
        <v>0</v>
      </c>
      <c r="G31" s="41">
        <f>SUM(G15:G30)</f>
        <v>0</v>
      </c>
      <c r="H31" s="41">
        <f t="shared" si="4"/>
        <v>0</v>
      </c>
      <c r="I31" s="34"/>
      <c r="J31" s="41">
        <f>SUM(J15:J30)</f>
        <v>0</v>
      </c>
      <c r="K31" s="41">
        <f aca="true" t="shared" si="5" ref="K31:P31">SUM(K15:K30)</f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26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26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PP25!G45</f>
        <v>150</v>
      </c>
      <c r="C45" s="63">
        <v>6</v>
      </c>
      <c r="D45" s="151">
        <f>B45+C45</f>
        <v>156</v>
      </c>
      <c r="E45" s="152"/>
      <c r="F45" s="64">
        <f>R16+S16</f>
        <v>0</v>
      </c>
      <c r="G45" s="155">
        <f>D45-F45</f>
        <v>156</v>
      </c>
      <c r="H45" s="156"/>
    </row>
    <row r="46" spans="1:8" ht="15.75">
      <c r="A46" s="47" t="s">
        <v>22</v>
      </c>
      <c r="B46" s="70">
        <f>PP25!G46</f>
        <v>100</v>
      </c>
      <c r="C46" s="65">
        <v>4</v>
      </c>
      <c r="D46" s="153">
        <f>B46+C46</f>
        <v>104</v>
      </c>
      <c r="E46" s="154"/>
      <c r="F46" s="66">
        <f>R17+S17</f>
        <v>0</v>
      </c>
      <c r="G46" s="157">
        <f>D46-F46-F51</f>
        <v>104</v>
      </c>
      <c r="H46" s="158"/>
    </row>
    <row r="47" spans="1:8" ht="15.75">
      <c r="A47" s="28" t="s">
        <v>23</v>
      </c>
      <c r="B47" s="70">
        <f>PP25!G47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PP25!G48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PP25!G49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PP25!G50+PP26!F50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PP25!G51+PP26!F51</f>
        <v>0</v>
      </c>
      <c r="H51" s="156"/>
    </row>
    <row r="52" spans="1:8" ht="15.75">
      <c r="A52" s="27" t="s">
        <v>55</v>
      </c>
      <c r="B52" s="131">
        <f>PP25!G52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 insertColumns="0" insertRows="0" deleteColumns="0" deleteRows="0"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PP2!M3+1</f>
        <v>3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3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3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PP2!G45</f>
        <v>12</v>
      </c>
      <c r="C45" s="63">
        <v>6</v>
      </c>
      <c r="D45" s="151">
        <f>B45+C45</f>
        <v>18</v>
      </c>
      <c r="E45" s="152"/>
      <c r="F45" s="64">
        <f>R16+S16</f>
        <v>0</v>
      </c>
      <c r="G45" s="155">
        <f>D45-F45</f>
        <v>18</v>
      </c>
      <c r="H45" s="156"/>
    </row>
    <row r="46" spans="1:8" ht="15.75">
      <c r="A46" s="47" t="s">
        <v>22</v>
      </c>
      <c r="B46" s="70">
        <f>PP2!G46</f>
        <v>8</v>
      </c>
      <c r="C46" s="65">
        <v>4</v>
      </c>
      <c r="D46" s="153">
        <f>B46+C46</f>
        <v>12</v>
      </c>
      <c r="E46" s="154"/>
      <c r="F46" s="66">
        <f>R17+S17</f>
        <v>0</v>
      </c>
      <c r="G46" s="157">
        <f>D46-F46-F51</f>
        <v>12</v>
      </c>
      <c r="H46" s="158"/>
    </row>
    <row r="47" spans="1:8" ht="15.75">
      <c r="A47" s="28" t="s">
        <v>23</v>
      </c>
      <c r="B47" s="70">
        <f>PP2!G47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PP2!G48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PP2!G49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PP2!G50+PP3!F50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PP2!G51+PP3!F51</f>
        <v>0</v>
      </c>
      <c r="H51" s="156"/>
    </row>
    <row r="52" spans="1:8" ht="15.75">
      <c r="A52" s="27" t="s">
        <v>55</v>
      </c>
      <c r="B52" s="131">
        <f>PP2!G52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PP3!M3+1</f>
        <v>4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24">
        <f>SUM(PP1!B7)</f>
        <v>0</v>
      </c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4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4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PP3!G45</f>
        <v>18</v>
      </c>
      <c r="C45" s="63">
        <v>6</v>
      </c>
      <c r="D45" s="167">
        <f>B45+C45</f>
        <v>24</v>
      </c>
      <c r="E45" s="168"/>
      <c r="F45" s="70">
        <f>R16+S16</f>
        <v>0</v>
      </c>
      <c r="G45" s="171">
        <f>D45-F45</f>
        <v>24</v>
      </c>
      <c r="H45" s="172"/>
    </row>
    <row r="46" spans="1:8" ht="15.75">
      <c r="A46" s="47" t="s">
        <v>22</v>
      </c>
      <c r="B46" s="70">
        <f>PP3!G46</f>
        <v>12</v>
      </c>
      <c r="C46" s="65">
        <v>4</v>
      </c>
      <c r="D46" s="175">
        <f>B46+C46</f>
        <v>16</v>
      </c>
      <c r="E46" s="176"/>
      <c r="F46" s="124">
        <f>R17+S17</f>
        <v>0</v>
      </c>
      <c r="G46" s="177">
        <f>D46-F46-F51</f>
        <v>16</v>
      </c>
      <c r="H46" s="178"/>
    </row>
    <row r="47" spans="1:8" ht="15.75">
      <c r="A47" s="28" t="s">
        <v>23</v>
      </c>
      <c r="B47" s="70">
        <f>PP3!G47</f>
        <v>0</v>
      </c>
      <c r="C47" s="64">
        <f>R20+S20</f>
        <v>0</v>
      </c>
      <c r="D47" s="167">
        <f>B47+C47</f>
        <v>0</v>
      </c>
      <c r="E47" s="168"/>
      <c r="F47" s="70">
        <f>R21+S21</f>
        <v>0</v>
      </c>
      <c r="G47" s="171">
        <f>D47-F47</f>
        <v>0</v>
      </c>
      <c r="H47" s="172"/>
    </row>
    <row r="48" spans="1:8" ht="15.75">
      <c r="A48" s="46" t="s">
        <v>26</v>
      </c>
      <c r="B48" s="70">
        <f>PP3!G48</f>
        <v>0</v>
      </c>
      <c r="C48" s="68">
        <f>R23+S23</f>
        <v>0</v>
      </c>
      <c r="D48" s="169">
        <f>B48+C48</f>
        <v>0</v>
      </c>
      <c r="E48" s="170"/>
      <c r="F48" s="125">
        <f>R24+S24</f>
        <v>0</v>
      </c>
      <c r="G48" s="173">
        <f>D48-F48</f>
        <v>0</v>
      </c>
      <c r="H48" s="174"/>
    </row>
    <row r="49" spans="1:8" ht="15.75">
      <c r="A49" s="46" t="s">
        <v>54</v>
      </c>
      <c r="B49" s="70">
        <f>PP3!G49</f>
        <v>0</v>
      </c>
      <c r="C49" s="122">
        <f>R26+S26</f>
        <v>0</v>
      </c>
      <c r="D49" s="169">
        <f>B49+C49</f>
        <v>0</v>
      </c>
      <c r="E49" s="170"/>
      <c r="F49" s="126">
        <f>R27+S27</f>
        <v>0</v>
      </c>
      <c r="G49" s="173">
        <f>D49-F49</f>
        <v>0</v>
      </c>
      <c r="H49" s="174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71">
        <f>PP3!G50+PP4!F50</f>
        <v>0</v>
      </c>
      <c r="H50" s="172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71">
        <f>PP3!G51+PP4!F51</f>
        <v>0</v>
      </c>
      <c r="H51" s="172"/>
    </row>
    <row r="52" spans="1:8" ht="15.75">
      <c r="A52" s="27" t="s">
        <v>55</v>
      </c>
      <c r="B52" s="131">
        <f>PP3!G52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PP4!M3+1</f>
        <v>5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5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5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PP4!G45</f>
        <v>24</v>
      </c>
      <c r="C45" s="63">
        <v>6</v>
      </c>
      <c r="D45" s="151">
        <f>B45+C45</f>
        <v>30</v>
      </c>
      <c r="E45" s="152"/>
      <c r="F45" s="64">
        <f>R16+S16</f>
        <v>0</v>
      </c>
      <c r="G45" s="155">
        <f>D45-F45</f>
        <v>30</v>
      </c>
      <c r="H45" s="156"/>
    </row>
    <row r="46" spans="1:8" ht="15.75">
      <c r="A46" s="47" t="s">
        <v>22</v>
      </c>
      <c r="B46" s="70">
        <f>PP4!G46</f>
        <v>16</v>
      </c>
      <c r="C46" s="65">
        <v>4</v>
      </c>
      <c r="D46" s="153">
        <f>B46+C46</f>
        <v>20</v>
      </c>
      <c r="E46" s="154"/>
      <c r="F46" s="66">
        <f>R17+S17</f>
        <v>0</v>
      </c>
      <c r="G46" s="157">
        <f>D46-F46-F51</f>
        <v>20</v>
      </c>
      <c r="H46" s="158"/>
    </row>
    <row r="47" spans="1:8" ht="15.75">
      <c r="A47" s="28" t="s">
        <v>23</v>
      </c>
      <c r="B47" s="70">
        <f>PP4!G47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PP4!G48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PP4!G49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PP4!G50+PP5!F50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PP4!G51+PP5!F51</f>
        <v>0</v>
      </c>
      <c r="H51" s="156"/>
    </row>
    <row r="52" spans="1:8" ht="15.75">
      <c r="A52" s="27" t="s">
        <v>55</v>
      </c>
      <c r="B52" s="131">
        <f>PP4!G52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PP5!M3+1</f>
        <v>6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6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6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PP5!G45</f>
        <v>30</v>
      </c>
      <c r="C45" s="63">
        <v>6</v>
      </c>
      <c r="D45" s="151">
        <f>B45+C45</f>
        <v>36</v>
      </c>
      <c r="E45" s="152"/>
      <c r="F45" s="64">
        <f>R16+S16</f>
        <v>0</v>
      </c>
      <c r="G45" s="155">
        <f>D45-F45</f>
        <v>36</v>
      </c>
      <c r="H45" s="156"/>
    </row>
    <row r="46" spans="1:8" ht="15.75">
      <c r="A46" s="47" t="s">
        <v>22</v>
      </c>
      <c r="B46" s="70">
        <f>PP5!G46</f>
        <v>20</v>
      </c>
      <c r="C46" s="65">
        <v>4</v>
      </c>
      <c r="D46" s="153">
        <f>B46+C46</f>
        <v>24</v>
      </c>
      <c r="E46" s="154"/>
      <c r="F46" s="66">
        <f>R17+S17</f>
        <v>0</v>
      </c>
      <c r="G46" s="157">
        <f>D46-F46-F51</f>
        <v>24</v>
      </c>
      <c r="H46" s="158"/>
    </row>
    <row r="47" spans="1:8" ht="15.75">
      <c r="A47" s="28" t="s">
        <v>23</v>
      </c>
      <c r="B47" s="70">
        <f>PP5!G47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PP5!G48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PP5!G49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PP5!G50+PP6!F50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PP5!G51+PP6!F51</f>
        <v>0</v>
      </c>
      <c r="H51" s="156"/>
    </row>
    <row r="52" spans="1:8" ht="15.75">
      <c r="A52" s="27" t="s">
        <v>55</v>
      </c>
      <c r="B52" s="131">
        <f>PP5!G52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3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PP6!M3+1</f>
        <v>7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7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7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PP6!G45</f>
        <v>36</v>
      </c>
      <c r="C45" s="63">
        <v>6</v>
      </c>
      <c r="D45" s="151">
        <f>B45+C45</f>
        <v>42</v>
      </c>
      <c r="E45" s="152"/>
      <c r="F45" s="64">
        <f>R16+S16</f>
        <v>0</v>
      </c>
      <c r="G45" s="155">
        <f>D45-F45</f>
        <v>42</v>
      </c>
      <c r="H45" s="156"/>
    </row>
    <row r="46" spans="1:8" ht="15.75">
      <c r="A46" s="47" t="s">
        <v>22</v>
      </c>
      <c r="B46" s="70">
        <f>PP6!G46</f>
        <v>24</v>
      </c>
      <c r="C46" s="65">
        <v>4</v>
      </c>
      <c r="D46" s="153">
        <f>B46+C46</f>
        <v>28</v>
      </c>
      <c r="E46" s="154"/>
      <c r="F46" s="66">
        <f>R17+S17</f>
        <v>0</v>
      </c>
      <c r="G46" s="157">
        <f>D46-F46-F51</f>
        <v>28</v>
      </c>
      <c r="H46" s="158"/>
    </row>
    <row r="47" spans="1:8" ht="15.75">
      <c r="A47" s="28" t="s">
        <v>23</v>
      </c>
      <c r="B47" s="70">
        <f>PP6!G47</f>
        <v>0</v>
      </c>
      <c r="C47" s="70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PP6!G48</f>
        <v>0</v>
      </c>
      <c r="C48" s="125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PP6!G49</f>
        <v>0</v>
      </c>
      <c r="C49" s="127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PP6!G50+PP7!F50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PP6!G51+PP7!F51</f>
        <v>0</v>
      </c>
      <c r="H51" s="156"/>
    </row>
    <row r="52" spans="1:8" ht="15.75">
      <c r="A52" s="27" t="s">
        <v>55</v>
      </c>
      <c r="B52" s="131">
        <f>PP6!G52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PP7!M3+1</f>
        <v>8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8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8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PP7!G45</f>
        <v>42</v>
      </c>
      <c r="C45" s="63">
        <v>6</v>
      </c>
      <c r="D45" s="151">
        <f>B45+C45</f>
        <v>48</v>
      </c>
      <c r="E45" s="152"/>
      <c r="F45" s="64">
        <f>R16+S16</f>
        <v>0</v>
      </c>
      <c r="G45" s="155">
        <f>D45-F45</f>
        <v>48</v>
      </c>
      <c r="H45" s="156"/>
    </row>
    <row r="46" spans="1:8" ht="15.75">
      <c r="A46" s="47" t="s">
        <v>22</v>
      </c>
      <c r="B46" s="70">
        <f>PP7!G46</f>
        <v>28</v>
      </c>
      <c r="C46" s="65">
        <v>4</v>
      </c>
      <c r="D46" s="153">
        <f>B46+C46</f>
        <v>32</v>
      </c>
      <c r="E46" s="154"/>
      <c r="F46" s="66">
        <f>R17+S17</f>
        <v>0</v>
      </c>
      <c r="G46" s="157">
        <f>D46-F46-F51</f>
        <v>32</v>
      </c>
      <c r="H46" s="158"/>
    </row>
    <row r="47" spans="1:8" ht="15.75">
      <c r="A47" s="28" t="s">
        <v>23</v>
      </c>
      <c r="B47" s="70">
        <f>PP7!G47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PP7!G48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PP7!G49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PP7!G50+PP8!F50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PP7!G51+PP8!F51</f>
        <v>0</v>
      </c>
      <c r="H51" s="156"/>
    </row>
    <row r="52" spans="1:8" ht="15.75">
      <c r="A52" s="27" t="s">
        <v>55</v>
      </c>
      <c r="B52" s="131">
        <f>PP7!G52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G49:H49"/>
    <mergeCell ref="G50:H50"/>
    <mergeCell ref="D45:E45"/>
    <mergeCell ref="D46:E46"/>
    <mergeCell ref="G45:H45"/>
    <mergeCell ref="G46:H46"/>
    <mergeCell ref="D52:E52"/>
    <mergeCell ref="G52:H52"/>
    <mergeCell ref="D49:E49"/>
    <mergeCell ref="D50:E50"/>
    <mergeCell ref="D51:E51"/>
    <mergeCell ref="G51:H51"/>
    <mergeCell ref="G34:J34"/>
    <mergeCell ref="B34:E34"/>
    <mergeCell ref="K34:N34"/>
    <mergeCell ref="B5:H5"/>
    <mergeCell ref="D44:E44"/>
    <mergeCell ref="G44:H44"/>
    <mergeCell ref="D47:E47"/>
    <mergeCell ref="D48:E48"/>
    <mergeCell ref="G47:H47"/>
    <mergeCell ref="G48:H48"/>
    <mergeCell ref="A1:S1"/>
    <mergeCell ref="G3:J3"/>
    <mergeCell ref="B3:D3"/>
    <mergeCell ref="R34:S34"/>
    <mergeCell ref="J5:P5"/>
    <mergeCell ref="R32:S32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RowColHeaders="0" zoomScalePageLayoutView="0" workbookViewId="0" topLeftCell="A1">
      <selection activeCell="P3" sqref="P3"/>
    </sheetView>
  </sheetViews>
  <sheetFormatPr defaultColWidth="9.140625" defaultRowHeight="12.75"/>
  <cols>
    <col min="1" max="1" width="22.421875" style="0" customWidth="1"/>
    <col min="2" max="2" width="7.28125" style="0" customWidth="1"/>
    <col min="3" max="8" width="7.00390625" style="0" customWidth="1"/>
    <col min="9" max="9" width="0.5625" style="0" customWidth="1"/>
    <col min="10" max="16" width="6.7109375" style="0" customWidth="1"/>
    <col min="17" max="17" width="0.5625" style="0" customWidth="1"/>
    <col min="18" max="19" width="7.7109375" style="0" customWidth="1"/>
  </cols>
  <sheetData>
    <row r="1" spans="1:19" ht="17.2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8" s="13" customFormat="1" ht="15" customHeight="1">
      <c r="A3" s="25" t="s">
        <v>13</v>
      </c>
      <c r="B3" s="142"/>
      <c r="C3" s="143"/>
      <c r="D3" s="143"/>
      <c r="F3" s="25" t="s">
        <v>14</v>
      </c>
      <c r="G3" s="142"/>
      <c r="H3" s="142"/>
      <c r="I3" s="142"/>
      <c r="J3" s="142"/>
      <c r="L3" s="25" t="s">
        <v>15</v>
      </c>
      <c r="M3" s="44">
        <f>PP8!M3+1</f>
        <v>9</v>
      </c>
      <c r="O3" s="25" t="s">
        <v>16</v>
      </c>
      <c r="P3" s="24">
        <f>SUM(PP1!P3)</f>
        <v>2007</v>
      </c>
      <c r="Q3" s="15"/>
      <c r="R3" s="15"/>
    </row>
    <row r="4" ht="17.25" customHeight="1"/>
    <row r="5" spans="1:19" ht="20.25" customHeight="1">
      <c r="A5" s="50" t="s">
        <v>47</v>
      </c>
      <c r="B5" s="134" t="s">
        <v>7</v>
      </c>
      <c r="C5" s="135"/>
      <c r="D5" s="135"/>
      <c r="E5" s="135"/>
      <c r="F5" s="135"/>
      <c r="G5" s="135"/>
      <c r="H5" s="136"/>
      <c r="I5" s="48"/>
      <c r="J5" s="134" t="s">
        <v>8</v>
      </c>
      <c r="K5" s="135"/>
      <c r="L5" s="135"/>
      <c r="M5" s="135"/>
      <c r="N5" s="135"/>
      <c r="O5" s="135"/>
      <c r="P5" s="136"/>
      <c r="Q5" s="3"/>
      <c r="R5" s="4"/>
      <c r="S5" s="4"/>
    </row>
    <row r="6" spans="1:17" ht="21.75" customHeight="1">
      <c r="A6" s="51" t="s">
        <v>48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1"/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  <c r="O6" s="1" t="s">
        <v>5</v>
      </c>
      <c r="P6" s="1" t="s">
        <v>6</v>
      </c>
      <c r="Q6" s="8"/>
    </row>
    <row r="7" spans="1:17" ht="17.25" customHeight="1">
      <c r="A7" s="2" t="s">
        <v>45</v>
      </c>
      <c r="B7" s="55"/>
      <c r="C7" s="55"/>
      <c r="D7" s="55"/>
      <c r="E7" s="55"/>
      <c r="F7" s="55"/>
      <c r="G7" s="55"/>
      <c r="H7" s="55"/>
      <c r="I7" s="12"/>
      <c r="J7" s="58"/>
      <c r="K7" s="55"/>
      <c r="L7" s="55"/>
      <c r="M7" s="55"/>
      <c r="N7" s="55"/>
      <c r="O7" s="55"/>
      <c r="P7" s="58"/>
      <c r="Q7" s="9"/>
    </row>
    <row r="8" spans="1:17" ht="17.25" customHeight="1">
      <c r="A8" s="2" t="s">
        <v>46</v>
      </c>
      <c r="B8" s="55"/>
      <c r="C8" s="55"/>
      <c r="D8" s="55"/>
      <c r="E8" s="55"/>
      <c r="F8" s="55"/>
      <c r="G8" s="55"/>
      <c r="H8" s="55"/>
      <c r="I8" s="12"/>
      <c r="J8" s="58"/>
      <c r="K8" s="55"/>
      <c r="L8" s="55"/>
      <c r="M8" s="55"/>
      <c r="N8" s="55"/>
      <c r="O8" s="55"/>
      <c r="P8" s="58"/>
      <c r="Q8" s="9"/>
    </row>
    <row r="9" spans="1:17" ht="17.25" customHeight="1">
      <c r="A9" s="2" t="s">
        <v>45</v>
      </c>
      <c r="B9" s="55"/>
      <c r="C9" s="55"/>
      <c r="D9" s="55"/>
      <c r="E9" s="55"/>
      <c r="F9" s="55"/>
      <c r="G9" s="55"/>
      <c r="H9" s="55"/>
      <c r="I9" s="12"/>
      <c r="J9" s="58"/>
      <c r="K9" s="55"/>
      <c r="L9" s="55"/>
      <c r="M9" s="55"/>
      <c r="N9" s="55"/>
      <c r="O9" s="55"/>
      <c r="P9" s="58"/>
      <c r="Q9" s="9"/>
    </row>
    <row r="10" spans="1:17" ht="17.25" customHeight="1">
      <c r="A10" s="2" t="s">
        <v>46</v>
      </c>
      <c r="B10" s="56"/>
      <c r="C10" s="56"/>
      <c r="D10" s="56"/>
      <c r="E10" s="56"/>
      <c r="F10" s="56"/>
      <c r="G10" s="56"/>
      <c r="H10" s="56"/>
      <c r="I10" s="12"/>
      <c r="J10" s="59"/>
      <c r="K10" s="56"/>
      <c r="L10" s="56"/>
      <c r="M10" s="56"/>
      <c r="N10" s="56"/>
      <c r="O10" s="56"/>
      <c r="P10" s="59"/>
      <c r="Q10" s="9"/>
    </row>
    <row r="11" spans="1:19" ht="17.25" customHeight="1">
      <c r="A11" s="2" t="s">
        <v>45</v>
      </c>
      <c r="B11" s="55"/>
      <c r="C11" s="55"/>
      <c r="D11" s="55"/>
      <c r="E11" s="55"/>
      <c r="F11" s="55"/>
      <c r="G11" s="55"/>
      <c r="H11" s="55"/>
      <c r="I11" s="12"/>
      <c r="J11" s="58"/>
      <c r="K11" s="58"/>
      <c r="L11" s="58"/>
      <c r="M11" s="58"/>
      <c r="N11" s="58"/>
      <c r="O11" s="58"/>
      <c r="P11" s="58"/>
      <c r="Q11" s="5"/>
      <c r="R11" s="30" t="s">
        <v>10</v>
      </c>
      <c r="S11" s="31" t="s">
        <v>10</v>
      </c>
    </row>
    <row r="12" spans="1:19" ht="17.25" customHeight="1" thickBot="1">
      <c r="A12" s="49" t="s">
        <v>46</v>
      </c>
      <c r="B12" s="57"/>
      <c r="C12" s="57"/>
      <c r="D12" s="57"/>
      <c r="E12" s="57"/>
      <c r="F12" s="57"/>
      <c r="G12" s="57"/>
      <c r="H12" s="57"/>
      <c r="I12" s="10"/>
      <c r="J12" s="60"/>
      <c r="K12" s="60"/>
      <c r="L12" s="60"/>
      <c r="M12" s="60"/>
      <c r="N12" s="60"/>
      <c r="O12" s="60"/>
      <c r="P12" s="60"/>
      <c r="Q12" s="5"/>
      <c r="R12" s="32" t="s">
        <v>11</v>
      </c>
      <c r="S12" s="32" t="s">
        <v>11</v>
      </c>
    </row>
    <row r="13" spans="1:19" ht="18.75" customHeight="1" thickTop="1">
      <c r="A13" s="52" t="s">
        <v>40</v>
      </c>
      <c r="B13" s="33">
        <f>((B8-B7)+(B10-B9))*24</f>
        <v>0</v>
      </c>
      <c r="C13" s="33">
        <f aca="true" t="shared" si="0" ref="C13:H13">((C8-C7)+(C10-C9)+(C12-C11))*24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5"/>
      <c r="J13" s="33">
        <f>((J8-J7)+(J10-J9))*24</f>
        <v>0</v>
      </c>
      <c r="K13" s="33">
        <f aca="true" t="shared" si="1" ref="K13:P13">((K8-K7)+(K10-K9)+(K12-K11))*24</f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5"/>
      <c r="R13" s="32" t="s">
        <v>43</v>
      </c>
      <c r="S13" s="32" t="s">
        <v>43</v>
      </c>
    </row>
    <row r="14" spans="1:19" ht="15.75" customHeight="1">
      <c r="A14" s="53" t="s">
        <v>44</v>
      </c>
      <c r="B14" s="19"/>
      <c r="C14" s="18"/>
      <c r="D14" s="18"/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R14" s="38">
        <v>1</v>
      </c>
      <c r="S14" s="38">
        <v>2</v>
      </c>
    </row>
    <row r="15" spans="1:19" ht="18" customHeight="1">
      <c r="A15" s="43" t="s">
        <v>29</v>
      </c>
      <c r="B15" s="72"/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74"/>
      <c r="P15" s="74"/>
      <c r="Q15" s="21"/>
      <c r="R15" s="61">
        <f>SUM(B15:H15)</f>
        <v>0</v>
      </c>
      <c r="S15" s="61">
        <f>SUM(J15:P15)</f>
        <v>0</v>
      </c>
    </row>
    <row r="16" spans="1:19" ht="18" customHeight="1">
      <c r="A16" s="39" t="s">
        <v>30</v>
      </c>
      <c r="B16" s="76"/>
      <c r="C16" s="76"/>
      <c r="D16" s="77"/>
      <c r="E16" s="76"/>
      <c r="F16" s="78"/>
      <c r="G16" s="76"/>
      <c r="H16" s="76"/>
      <c r="I16" s="75"/>
      <c r="J16" s="76"/>
      <c r="K16" s="76"/>
      <c r="L16" s="76"/>
      <c r="M16" s="76"/>
      <c r="N16" s="76"/>
      <c r="O16" s="76"/>
      <c r="P16" s="76"/>
      <c r="Q16" s="21"/>
      <c r="R16" s="61">
        <f aca="true" t="shared" si="2" ref="R16:R30">SUM(B16:H16)</f>
        <v>0</v>
      </c>
      <c r="S16" s="61">
        <f aca="true" t="shared" si="3" ref="S16:S30">SUM(J16:P16)</f>
        <v>0</v>
      </c>
    </row>
    <row r="17" spans="1:19" ht="18" customHeight="1">
      <c r="A17" s="42" t="s">
        <v>31</v>
      </c>
      <c r="B17" s="79"/>
      <c r="C17" s="79"/>
      <c r="D17" s="80"/>
      <c r="E17" s="79"/>
      <c r="F17" s="79"/>
      <c r="G17" s="79"/>
      <c r="H17" s="79"/>
      <c r="I17" s="75"/>
      <c r="J17" s="79"/>
      <c r="K17" s="79"/>
      <c r="L17" s="79"/>
      <c r="M17" s="79"/>
      <c r="N17" s="79"/>
      <c r="O17" s="79"/>
      <c r="P17" s="79"/>
      <c r="Q17" s="21"/>
      <c r="R17" s="61">
        <f t="shared" si="2"/>
        <v>0</v>
      </c>
      <c r="S17" s="61">
        <f t="shared" si="3"/>
        <v>0</v>
      </c>
    </row>
    <row r="18" spans="1:19" ht="18" customHeight="1">
      <c r="A18" s="85" t="s">
        <v>32</v>
      </c>
      <c r="B18" s="86"/>
      <c r="C18" s="86"/>
      <c r="D18" s="86"/>
      <c r="E18" s="86"/>
      <c r="F18" s="86"/>
      <c r="G18" s="86"/>
      <c r="H18" s="86"/>
      <c r="I18" s="87"/>
      <c r="J18" s="86"/>
      <c r="K18" s="86"/>
      <c r="L18" s="86"/>
      <c r="M18" s="86"/>
      <c r="N18" s="86"/>
      <c r="O18" s="86"/>
      <c r="P18" s="86"/>
      <c r="Q18" s="88"/>
      <c r="R18" s="61">
        <f t="shared" si="2"/>
        <v>0</v>
      </c>
      <c r="S18" s="61">
        <f t="shared" si="3"/>
        <v>0</v>
      </c>
    </row>
    <row r="19" spans="1:19" ht="18" customHeight="1">
      <c r="A19" s="83" t="s">
        <v>39</v>
      </c>
      <c r="B19" s="84"/>
      <c r="C19" s="84"/>
      <c r="D19" s="84"/>
      <c r="E19" s="84"/>
      <c r="F19" s="84"/>
      <c r="G19" s="84"/>
      <c r="H19" s="84"/>
      <c r="I19" s="75"/>
      <c r="J19" s="84"/>
      <c r="K19" s="84"/>
      <c r="L19" s="84"/>
      <c r="M19" s="84"/>
      <c r="N19" s="84"/>
      <c r="O19" s="84"/>
      <c r="P19" s="84"/>
      <c r="Q19" s="21"/>
      <c r="R19" s="61">
        <f t="shared" si="2"/>
        <v>0</v>
      </c>
      <c r="S19" s="61">
        <f t="shared" si="3"/>
        <v>0</v>
      </c>
    </row>
    <row r="20" spans="1:19" ht="18" customHeight="1">
      <c r="A20" s="89" t="s">
        <v>33</v>
      </c>
      <c r="B20" s="90"/>
      <c r="C20" s="90"/>
      <c r="D20" s="90"/>
      <c r="E20" s="90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2"/>
      <c r="R20" s="61">
        <f t="shared" si="2"/>
        <v>0</v>
      </c>
      <c r="S20" s="61">
        <f t="shared" si="3"/>
        <v>0</v>
      </c>
    </row>
    <row r="21" spans="1:19" ht="18" customHeight="1">
      <c r="A21" s="40" t="s">
        <v>34</v>
      </c>
      <c r="B21" s="81"/>
      <c r="C21" s="81"/>
      <c r="D21" s="81"/>
      <c r="E21" s="81"/>
      <c r="F21" s="81"/>
      <c r="G21" s="81"/>
      <c r="H21" s="81"/>
      <c r="I21" s="93"/>
      <c r="J21" s="81"/>
      <c r="K21" s="81"/>
      <c r="L21" s="81"/>
      <c r="M21" s="81"/>
      <c r="N21" s="81"/>
      <c r="O21" s="81"/>
      <c r="P21" s="81"/>
      <c r="Q21" s="94"/>
      <c r="R21" s="61">
        <f t="shared" si="2"/>
        <v>0</v>
      </c>
      <c r="S21" s="61">
        <f t="shared" si="3"/>
        <v>0</v>
      </c>
    </row>
    <row r="22" spans="1:19" ht="18" customHeight="1">
      <c r="A22" s="95" t="s">
        <v>35</v>
      </c>
      <c r="B22" s="96"/>
      <c r="C22" s="96"/>
      <c r="D22" s="96"/>
      <c r="E22" s="96"/>
      <c r="F22" s="96"/>
      <c r="G22" s="96"/>
      <c r="H22" s="96"/>
      <c r="I22" s="97"/>
      <c r="J22" s="96"/>
      <c r="K22" s="96"/>
      <c r="L22" s="96"/>
      <c r="M22" s="96"/>
      <c r="N22" s="96"/>
      <c r="O22" s="96"/>
      <c r="P22" s="96"/>
      <c r="Q22" s="98"/>
      <c r="R22" s="61">
        <f t="shared" si="2"/>
        <v>0</v>
      </c>
      <c r="S22" s="61">
        <f t="shared" si="3"/>
        <v>0</v>
      </c>
    </row>
    <row r="23" spans="1:19" ht="18" customHeight="1">
      <c r="A23" s="99" t="s">
        <v>36</v>
      </c>
      <c r="B23" s="100"/>
      <c r="C23" s="101"/>
      <c r="D23" s="101"/>
      <c r="E23" s="101"/>
      <c r="F23" s="101"/>
      <c r="G23" s="101"/>
      <c r="H23" s="101"/>
      <c r="I23" s="102"/>
      <c r="J23" s="101"/>
      <c r="K23" s="101"/>
      <c r="L23" s="101"/>
      <c r="M23" s="101"/>
      <c r="N23" s="101"/>
      <c r="O23" s="101"/>
      <c r="P23" s="101"/>
      <c r="Q23" s="103"/>
      <c r="R23" s="61">
        <f t="shared" si="2"/>
        <v>0</v>
      </c>
      <c r="S23" s="61">
        <f t="shared" si="3"/>
        <v>0</v>
      </c>
    </row>
    <row r="24" spans="1:19" ht="18" customHeight="1">
      <c r="A24" s="104" t="s">
        <v>37</v>
      </c>
      <c r="B24" s="105"/>
      <c r="C24" s="105"/>
      <c r="D24" s="105"/>
      <c r="E24" s="105"/>
      <c r="F24" s="105"/>
      <c r="G24" s="105"/>
      <c r="H24" s="105"/>
      <c r="I24" s="106"/>
      <c r="J24" s="105"/>
      <c r="K24" s="105"/>
      <c r="L24" s="105"/>
      <c r="M24" s="105"/>
      <c r="N24" s="105"/>
      <c r="O24" s="105"/>
      <c r="P24" s="105"/>
      <c r="Q24" s="107"/>
      <c r="R24" s="61">
        <f t="shared" si="2"/>
        <v>0</v>
      </c>
      <c r="S24" s="61">
        <f t="shared" si="3"/>
        <v>0</v>
      </c>
    </row>
    <row r="25" spans="1:19" ht="18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9"/>
      <c r="P25" s="109"/>
      <c r="Q25" s="111"/>
      <c r="R25" s="61">
        <f t="shared" si="2"/>
        <v>0</v>
      </c>
      <c r="S25" s="61">
        <f t="shared" si="3"/>
        <v>0</v>
      </c>
    </row>
    <row r="26" spans="1:19" ht="18" customHeight="1">
      <c r="A26" s="113" t="s">
        <v>50</v>
      </c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14"/>
      <c r="M26" s="114"/>
      <c r="N26" s="114"/>
      <c r="O26" s="114"/>
      <c r="P26" s="114"/>
      <c r="Q26" s="116"/>
      <c r="R26" s="61">
        <f t="shared" si="2"/>
        <v>0</v>
      </c>
      <c r="S26" s="61">
        <f t="shared" si="3"/>
        <v>0</v>
      </c>
    </row>
    <row r="27" spans="1:19" ht="18" customHeight="1">
      <c r="A27" s="112" t="s">
        <v>51</v>
      </c>
      <c r="B27" s="80"/>
      <c r="C27" s="80"/>
      <c r="D27" s="80"/>
      <c r="E27" s="80"/>
      <c r="F27" s="80"/>
      <c r="G27" s="80"/>
      <c r="H27" s="80"/>
      <c r="I27" s="82"/>
      <c r="J27" s="80"/>
      <c r="K27" s="80"/>
      <c r="L27" s="80"/>
      <c r="M27" s="80"/>
      <c r="N27" s="80"/>
      <c r="O27" s="80"/>
      <c r="P27" s="80"/>
      <c r="Q27" s="22"/>
      <c r="R27" s="61">
        <f t="shared" si="2"/>
        <v>0</v>
      </c>
      <c r="S27" s="61">
        <f t="shared" si="3"/>
        <v>0</v>
      </c>
    </row>
    <row r="28" spans="1:19" ht="18" customHeight="1">
      <c r="A28" s="117" t="s">
        <v>52</v>
      </c>
      <c r="B28" s="118"/>
      <c r="C28" s="118"/>
      <c r="D28" s="118"/>
      <c r="E28" s="118"/>
      <c r="F28" s="118"/>
      <c r="G28" s="118"/>
      <c r="H28" s="118"/>
      <c r="I28" s="119"/>
      <c r="J28" s="118"/>
      <c r="K28" s="118"/>
      <c r="L28" s="118"/>
      <c r="M28" s="118"/>
      <c r="N28" s="118"/>
      <c r="O28" s="118"/>
      <c r="P28" s="118"/>
      <c r="Q28" s="120"/>
      <c r="R28" s="61">
        <f t="shared" si="2"/>
        <v>0</v>
      </c>
      <c r="S28" s="61">
        <f t="shared" si="3"/>
        <v>0</v>
      </c>
    </row>
    <row r="29" spans="1:19" ht="18" customHeight="1">
      <c r="A29" s="83" t="s">
        <v>53</v>
      </c>
      <c r="B29" s="84"/>
      <c r="C29" s="84"/>
      <c r="D29" s="84"/>
      <c r="E29" s="84"/>
      <c r="F29" s="84"/>
      <c r="G29" s="84"/>
      <c r="H29" s="84"/>
      <c r="I29" s="82"/>
      <c r="J29" s="84"/>
      <c r="K29" s="84"/>
      <c r="L29" s="84"/>
      <c r="M29" s="84"/>
      <c r="N29" s="84"/>
      <c r="O29" s="84"/>
      <c r="P29" s="84"/>
      <c r="Q29" s="22"/>
      <c r="R29" s="61">
        <f t="shared" si="2"/>
        <v>0</v>
      </c>
      <c r="S29" s="61">
        <f t="shared" si="3"/>
        <v>0</v>
      </c>
    </row>
    <row r="30" spans="1:19" ht="18" customHeight="1" thickBot="1">
      <c r="A30" s="54" t="s">
        <v>9</v>
      </c>
      <c r="B30" s="76"/>
      <c r="C30" s="76"/>
      <c r="D30" s="76"/>
      <c r="E30" s="76"/>
      <c r="F30" s="76"/>
      <c r="G30" s="76"/>
      <c r="H30" s="76"/>
      <c r="I30" s="82"/>
      <c r="J30" s="76"/>
      <c r="K30" s="76"/>
      <c r="L30" s="76"/>
      <c r="M30" s="76"/>
      <c r="N30" s="76"/>
      <c r="O30" s="76"/>
      <c r="P30" s="76"/>
      <c r="Q30" s="22"/>
      <c r="R30" s="61">
        <f t="shared" si="2"/>
        <v>0</v>
      </c>
      <c r="S30" s="61">
        <f t="shared" si="3"/>
        <v>0</v>
      </c>
    </row>
    <row r="31" spans="1:19" ht="18" customHeight="1" thickTop="1">
      <c r="A31" s="52" t="s">
        <v>40</v>
      </c>
      <c r="B31" s="41">
        <f aca="true" t="shared" si="4" ref="B31:H31">SUM(B15:B30)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1">
        <f t="shared" si="4"/>
        <v>0</v>
      </c>
      <c r="G31" s="41">
        <f t="shared" si="4"/>
        <v>0</v>
      </c>
      <c r="H31" s="41">
        <f t="shared" si="4"/>
        <v>0</v>
      </c>
      <c r="I31" s="34"/>
      <c r="J31" s="41">
        <f aca="true" t="shared" si="5" ref="J31:P31">SUM(J15:J30)</f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3"/>
      <c r="R31" s="62">
        <f>SUM(R15:R30)</f>
        <v>0</v>
      </c>
      <c r="S31" s="62">
        <f>SUM(S15:S30)</f>
        <v>0</v>
      </c>
    </row>
    <row r="32" spans="1:19" ht="13.5" customHeight="1">
      <c r="A32" s="7"/>
      <c r="R32" s="146" t="s">
        <v>17</v>
      </c>
      <c r="S32" s="147"/>
    </row>
    <row r="33" spans="1:19" ht="13.5" thickBot="1">
      <c r="A33" s="6"/>
      <c r="R33" s="16" t="s">
        <v>15</v>
      </c>
      <c r="S33" s="17">
        <f>M3</f>
        <v>9</v>
      </c>
    </row>
    <row r="34" spans="1:19" ht="16.5" thickBot="1" thickTop="1">
      <c r="A34" s="20" t="s">
        <v>41</v>
      </c>
      <c r="B34" s="133"/>
      <c r="C34" s="133"/>
      <c r="D34" s="133"/>
      <c r="E34" s="133"/>
      <c r="F34" s="5"/>
      <c r="G34" s="148" t="s">
        <v>42</v>
      </c>
      <c r="H34" s="148"/>
      <c r="I34" s="148"/>
      <c r="J34" s="148"/>
      <c r="K34" s="133"/>
      <c r="L34" s="133"/>
      <c r="M34" s="133"/>
      <c r="N34" s="133"/>
      <c r="O34" s="5"/>
      <c r="R34" s="144">
        <f>R31+S31</f>
        <v>0</v>
      </c>
      <c r="S34" s="145"/>
    </row>
    <row r="41" ht="12.75">
      <c r="P41" s="5"/>
    </row>
    <row r="42" spans="3:8" ht="15.75">
      <c r="C42" s="25" t="s">
        <v>25</v>
      </c>
      <c r="D42" s="29" t="s">
        <v>15</v>
      </c>
      <c r="E42" s="37">
        <f>M3</f>
        <v>9</v>
      </c>
      <c r="F42" s="36"/>
      <c r="G42" s="36"/>
      <c r="H42" s="36"/>
    </row>
    <row r="43" spans="1:15" ht="15.75">
      <c r="A43" s="25"/>
      <c r="B43" s="29"/>
      <c r="C43" s="37"/>
      <c r="D43" s="36"/>
      <c r="E43" s="36"/>
      <c r="F43" s="36"/>
      <c r="G43" s="36"/>
      <c r="H43" s="36"/>
      <c r="M43" s="5"/>
      <c r="N43" s="5"/>
      <c r="O43" s="5"/>
    </row>
    <row r="44" spans="1:8" ht="13.5" thickBot="1">
      <c r="A44" s="5"/>
      <c r="B44" s="26" t="s">
        <v>27</v>
      </c>
      <c r="C44" s="26" t="s">
        <v>18</v>
      </c>
      <c r="D44" s="149" t="s">
        <v>28</v>
      </c>
      <c r="E44" s="149"/>
      <c r="F44" s="45" t="s">
        <v>19</v>
      </c>
      <c r="G44" s="150" t="s">
        <v>20</v>
      </c>
      <c r="H44" s="149"/>
    </row>
    <row r="45" spans="1:8" ht="15.75">
      <c r="A45" s="27" t="s">
        <v>21</v>
      </c>
      <c r="B45" s="70">
        <f>PP8!G45</f>
        <v>48</v>
      </c>
      <c r="C45" s="63">
        <v>6</v>
      </c>
      <c r="D45" s="151">
        <f>B45+C45</f>
        <v>54</v>
      </c>
      <c r="E45" s="152"/>
      <c r="F45" s="64">
        <f>R16+S16</f>
        <v>0</v>
      </c>
      <c r="G45" s="155">
        <f>D45-F45</f>
        <v>54</v>
      </c>
      <c r="H45" s="156"/>
    </row>
    <row r="46" spans="1:8" ht="15.75">
      <c r="A46" s="47" t="s">
        <v>22</v>
      </c>
      <c r="B46" s="70">
        <f>PP8!G46</f>
        <v>32</v>
      </c>
      <c r="C46" s="65">
        <v>4</v>
      </c>
      <c r="D46" s="153">
        <f>B46+C46</f>
        <v>36</v>
      </c>
      <c r="E46" s="154"/>
      <c r="F46" s="66">
        <f>R17+S17</f>
        <v>0</v>
      </c>
      <c r="G46" s="157">
        <f>D46-F46-F51</f>
        <v>36</v>
      </c>
      <c r="H46" s="158"/>
    </row>
    <row r="47" spans="1:8" ht="15.75">
      <c r="A47" s="28" t="s">
        <v>23</v>
      </c>
      <c r="B47" s="70">
        <f>PP8!G47</f>
        <v>0</v>
      </c>
      <c r="C47" s="64">
        <f>R20+S20</f>
        <v>0</v>
      </c>
      <c r="D47" s="151">
        <f>B47+C47</f>
        <v>0</v>
      </c>
      <c r="E47" s="152"/>
      <c r="F47" s="64">
        <f>R21+S21</f>
        <v>0</v>
      </c>
      <c r="G47" s="155">
        <f>D47-F47</f>
        <v>0</v>
      </c>
      <c r="H47" s="156"/>
    </row>
    <row r="48" spans="1:8" ht="15.75">
      <c r="A48" s="46" t="s">
        <v>26</v>
      </c>
      <c r="B48" s="70">
        <f>PP8!G48</f>
        <v>0</v>
      </c>
      <c r="C48" s="68">
        <f>R23+S23</f>
        <v>0</v>
      </c>
      <c r="D48" s="165">
        <f>B48+C48</f>
        <v>0</v>
      </c>
      <c r="E48" s="166"/>
      <c r="F48" s="68">
        <f>R24+S24</f>
        <v>0</v>
      </c>
      <c r="G48" s="159">
        <f>D48-F48</f>
        <v>0</v>
      </c>
      <c r="H48" s="160"/>
    </row>
    <row r="49" spans="1:8" ht="15.75">
      <c r="A49" s="46" t="s">
        <v>54</v>
      </c>
      <c r="B49" s="70">
        <f>PP8!G49</f>
        <v>0</v>
      </c>
      <c r="C49" s="122">
        <f>R26+S26</f>
        <v>0</v>
      </c>
      <c r="D49" s="165">
        <f>B49+C49</f>
        <v>0</v>
      </c>
      <c r="E49" s="166"/>
      <c r="F49" s="121">
        <f>R27+S27</f>
        <v>0</v>
      </c>
      <c r="G49" s="159">
        <f>D49-F49</f>
        <v>0</v>
      </c>
      <c r="H49" s="160"/>
    </row>
    <row r="50" spans="1:8" ht="15.75">
      <c r="A50" s="28" t="s">
        <v>24</v>
      </c>
      <c r="B50" s="69"/>
      <c r="C50" s="69"/>
      <c r="D50" s="137"/>
      <c r="E50" s="138"/>
      <c r="F50" s="70">
        <f>R25+S25</f>
        <v>0</v>
      </c>
      <c r="G50" s="155">
        <f>PP8!G50+PP9!F50</f>
        <v>0</v>
      </c>
      <c r="H50" s="156"/>
    </row>
    <row r="51" spans="1:8" ht="15.75">
      <c r="A51" s="27" t="s">
        <v>49</v>
      </c>
      <c r="B51" s="71"/>
      <c r="C51" s="71"/>
      <c r="D51" s="139"/>
      <c r="E51" s="140"/>
      <c r="F51" s="123">
        <f>R19+S19</f>
        <v>0</v>
      </c>
      <c r="G51" s="155">
        <f>PP8!G51+PP9!F51</f>
        <v>0</v>
      </c>
      <c r="H51" s="156"/>
    </row>
    <row r="52" spans="1:8" ht="15.75">
      <c r="A52" s="27" t="s">
        <v>55</v>
      </c>
      <c r="B52" s="131">
        <f>PP8!G52</f>
        <v>0</v>
      </c>
      <c r="C52" s="71"/>
      <c r="D52" s="161">
        <f>B52</f>
        <v>0</v>
      </c>
      <c r="E52" s="162"/>
      <c r="F52" s="123">
        <f>R29+S29</f>
        <v>0</v>
      </c>
      <c r="G52" s="163">
        <f>D52-F52</f>
        <v>0</v>
      </c>
      <c r="H52" s="164"/>
    </row>
  </sheetData>
  <sheetProtection/>
  <mergeCells count="28">
    <mergeCell ref="D52:E52"/>
    <mergeCell ref="G52:H52"/>
    <mergeCell ref="D49:E49"/>
    <mergeCell ref="D50:E50"/>
    <mergeCell ref="D51:E51"/>
    <mergeCell ref="G51:H51"/>
    <mergeCell ref="G49:H49"/>
    <mergeCell ref="G50:H50"/>
    <mergeCell ref="D47:E47"/>
    <mergeCell ref="D48:E48"/>
    <mergeCell ref="G45:H45"/>
    <mergeCell ref="G46:H46"/>
    <mergeCell ref="D44:E44"/>
    <mergeCell ref="G44:H44"/>
    <mergeCell ref="D45:E45"/>
    <mergeCell ref="D46:E46"/>
    <mergeCell ref="G47:H47"/>
    <mergeCell ref="G48:H48"/>
    <mergeCell ref="A1:S1"/>
    <mergeCell ref="G3:J3"/>
    <mergeCell ref="B3:D3"/>
    <mergeCell ref="R34:S34"/>
    <mergeCell ref="J5:P5"/>
    <mergeCell ref="R32:S32"/>
    <mergeCell ref="G34:J34"/>
    <mergeCell ref="B34:E34"/>
    <mergeCell ref="K34:N34"/>
    <mergeCell ref="B5:H5"/>
  </mergeCells>
  <conditionalFormatting sqref="R34:S34 B13:H13 J13:P13 J31:P31 B31:H31 R15:S31">
    <cfRule type="cellIs" priority="1" dxfId="0" operator="between" stopIfTrue="1">
      <formula>0</formula>
      <formula>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mburke</dc:creator>
  <cp:keywords/>
  <dc:description/>
  <cp:lastModifiedBy>Simon, Dixiella M - APHIS</cp:lastModifiedBy>
  <cp:lastPrinted>2005-07-14T19:19:36Z</cp:lastPrinted>
  <dcterms:created xsi:type="dcterms:W3CDTF">2004-01-29T17:27:33Z</dcterms:created>
  <dcterms:modified xsi:type="dcterms:W3CDTF">2012-02-22T19:38:41Z</dcterms:modified>
  <cp:category/>
  <cp:version/>
  <cp:contentType/>
  <cp:contentStatus/>
</cp:coreProperties>
</file>