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835" activeTab="0"/>
  </bookViews>
  <sheets>
    <sheet name="Task List" sheetId="1" r:id="rId1"/>
    <sheet name="Relationship Diagram" sheetId="2" r:id="rId2"/>
    <sheet name="Time Table-Forward Pass" sheetId="3" r:id="rId3"/>
    <sheet name="Time Table Backward Pass" sheetId="4" r:id="rId4"/>
    <sheet name="Time Table Find Critical Path" sheetId="5" r:id="rId5"/>
    <sheet name="Gantt Chart" sheetId="6" r:id="rId6"/>
  </sheets>
  <definedNames/>
  <calcPr fullCalcOnLoad="1"/>
</workbook>
</file>

<file path=xl/sharedStrings.xml><?xml version="1.0" encoding="utf-8"?>
<sst xmlns="http://schemas.openxmlformats.org/spreadsheetml/2006/main" count="235" uniqueCount="89">
  <si>
    <t>Activity</t>
  </si>
  <si>
    <t>Description</t>
  </si>
  <si>
    <t>Time</t>
  </si>
  <si>
    <t>EST</t>
  </si>
  <si>
    <t>EFT</t>
  </si>
  <si>
    <t>LST</t>
  </si>
  <si>
    <t>LFT</t>
  </si>
  <si>
    <t>Slack</t>
  </si>
  <si>
    <t>Criticality</t>
  </si>
  <si>
    <t>(days)</t>
  </si>
  <si>
    <t>A</t>
  </si>
  <si>
    <t>B</t>
  </si>
  <si>
    <t>C</t>
  </si>
  <si>
    <t>D</t>
  </si>
  <si>
    <t>E</t>
  </si>
  <si>
    <t>F</t>
  </si>
  <si>
    <t>G</t>
  </si>
  <si>
    <t>H</t>
  </si>
  <si>
    <t>I</t>
  </si>
  <si>
    <t>J</t>
  </si>
  <si>
    <t>K</t>
  </si>
  <si>
    <t>L</t>
  </si>
  <si>
    <t>M</t>
  </si>
  <si>
    <t>Negotiate contract</t>
  </si>
  <si>
    <t>Preliminary missile design</t>
  </si>
  <si>
    <t>Fabricate guidance system</t>
  </si>
  <si>
    <t>Test guidance system</t>
  </si>
  <si>
    <t>Design guidance system</t>
  </si>
  <si>
    <t>Design missile frame</t>
  </si>
  <si>
    <t>Design missile fuel system</t>
  </si>
  <si>
    <t>Design rocket engine</t>
  </si>
  <si>
    <t>CPM Project Management Example</t>
  </si>
  <si>
    <t>0</t>
  </si>
  <si>
    <t>=+E7</t>
  </si>
  <si>
    <t>=+E8</t>
  </si>
  <si>
    <t>=+E10</t>
  </si>
  <si>
    <t>=MAX(E9,E11:E13)</t>
  </si>
  <si>
    <t>=+E14</t>
  </si>
  <si>
    <t>=+E15</t>
  </si>
  <si>
    <t>=+E16</t>
  </si>
  <si>
    <t>=MAX(E17:E18)</t>
  </si>
  <si>
    <t>=D7+C7</t>
  </si>
  <si>
    <t>=D8+C8</t>
  </si>
  <si>
    <t>=D9+C9</t>
  </si>
  <si>
    <t>=D10+C10</t>
  </si>
  <si>
    <t>=D11+C11</t>
  </si>
  <si>
    <t>=D12+C12</t>
  </si>
  <si>
    <t>=D13+C13</t>
  </si>
  <si>
    <t>=D14+C14</t>
  </si>
  <si>
    <t>=D15+C15</t>
  </si>
  <si>
    <t>=D16+C16</t>
  </si>
  <si>
    <t>=D17+C17</t>
  </si>
  <si>
    <t>=D18+C18</t>
  </si>
  <si>
    <t>=D19+C19</t>
  </si>
  <si>
    <t>Cell Formulas</t>
  </si>
  <si>
    <t>=G8-C8</t>
  </si>
  <si>
    <t>=G9-C9</t>
  </si>
  <si>
    <t>=G10-C10</t>
  </si>
  <si>
    <t>=G11-C11</t>
  </si>
  <si>
    <t>=G12-C12</t>
  </si>
  <si>
    <t>=G13-C13</t>
  </si>
  <si>
    <t>=G14-C14</t>
  </si>
  <si>
    <t>=G15-C15</t>
  </si>
  <si>
    <t>=G16-C16</t>
  </si>
  <si>
    <t>=G17-C17</t>
  </si>
  <si>
    <t>=G18-C18</t>
  </si>
  <si>
    <t>=G19-C19</t>
  </si>
  <si>
    <t>=G7-C7</t>
  </si>
  <si>
    <t>=E19</t>
  </si>
  <si>
    <t>=F19</t>
  </si>
  <si>
    <t>=F18</t>
  </si>
  <si>
    <t>=F17</t>
  </si>
  <si>
    <t>=MIN(F15:F16)</t>
  </si>
  <si>
    <t>=F14</t>
  </si>
  <si>
    <t>=F8</t>
  </si>
  <si>
    <t>=MIN(F11:F13)</t>
  </si>
  <si>
    <t>=MIN(F9:F10)</t>
  </si>
  <si>
    <t>ABM Design Project - Time Table, Forward Pass</t>
  </si>
  <si>
    <t>ABM Design Project - Time Table, Backward Pass</t>
  </si>
  <si>
    <t>ABM Design Project - Time Table, Determining Critical Path</t>
  </si>
  <si>
    <t>ABM Design Project - Basic Relationship Diagram</t>
  </si>
  <si>
    <t>ABM Design Project - Task List</t>
  </si>
  <si>
    <r>
      <t>CPM Project Management Example</t>
    </r>
    <r>
      <rPr>
        <b/>
        <vertAlign val="superscript"/>
        <sz val="14"/>
        <rFont val="Times New Roman"/>
        <family val="1"/>
      </rPr>
      <t>1</t>
    </r>
  </si>
  <si>
    <r>
      <t>1</t>
    </r>
    <r>
      <rPr>
        <sz val="12"/>
        <rFont val="Times New Roman"/>
        <family val="0"/>
      </rPr>
      <t>Ragsdale, Cliff T., Spreadsheet Modeling and Decision Analysis, A Practical Introduction to Management Science, Course Technology, Inc., Cambridge, MA, 1995</t>
    </r>
  </si>
  <si>
    <t>Select missile configuration</t>
  </si>
  <si>
    <t>Final missile design</t>
  </si>
  <si>
    <t>Fabricate missile frame, fuel system and engine</t>
  </si>
  <si>
    <t>Test missile frame, fuel system and engine</t>
  </si>
  <si>
    <t>Assemble completed missile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</si>
</sst>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2"/>
      <name val="Times New Roman"/>
      <family val="0"/>
    </font>
    <font>
      <b/>
      <sz val="18"/>
      <name val="Times New Roman"/>
      <family val="1"/>
    </font>
    <font>
      <b/>
      <sz val="12"/>
      <name val="Times New Roman"/>
      <family val="1"/>
    </font>
    <font>
      <b/>
      <sz val="14"/>
      <name val="Times New Roman"/>
      <family val="1"/>
    </font>
    <font>
      <vertAlign val="subscript"/>
      <sz val="12"/>
      <name val="Times New Roman"/>
      <family val="1"/>
    </font>
    <font>
      <sz val="14.75"/>
      <name val="Times New Roman"/>
      <family val="1"/>
    </font>
    <font>
      <i/>
      <sz val="12"/>
      <name val="Times New Roman"/>
      <family val="1"/>
    </font>
    <font>
      <sz val="29.25"/>
      <name val="Times New Roman"/>
      <family val="0"/>
    </font>
    <font>
      <b/>
      <sz val="39"/>
      <name val="Times New Roman"/>
      <family val="0"/>
    </font>
    <font>
      <b/>
      <sz val="29.25"/>
      <name val="Times New Roman"/>
      <family val="0"/>
    </font>
    <font>
      <b/>
      <vertAlign val="superscript"/>
      <sz val="14"/>
      <name val="Times New Roman"/>
      <family val="1"/>
    </font>
    <font>
      <vertAlign val="superscript"/>
      <sz val="12"/>
      <name val="Times New Roman"/>
      <family val="1"/>
    </font>
  </fonts>
  <fills count="3">
    <fill>
      <patternFill/>
    </fill>
    <fill>
      <patternFill patternType="gray125"/>
    </fill>
    <fill>
      <patternFill patternType="solid">
        <fgColor indexed="42"/>
        <bgColor indexed="64"/>
      </patternFill>
    </fill>
  </fills>
  <borders count="1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quotePrefix="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quotePrefix="1">
      <alignment/>
    </xf>
    <xf numFmtId="0" fontId="0" fillId="0" borderId="6" xfId="0" applyBorder="1" applyAlignment="1" quotePrefix="1">
      <alignment/>
    </xf>
    <xf numFmtId="0" fontId="0" fillId="0" borderId="7" xfId="0" applyBorder="1" applyAlignment="1">
      <alignment horizontal="center"/>
    </xf>
    <xf numFmtId="0" fontId="0" fillId="2" borderId="0" xfId="0" applyFill="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900" b="1" i="0" u="none" baseline="0">
                <a:latin typeface="Times New Roman"/>
                <a:ea typeface="Times New Roman"/>
                <a:cs typeface="Times New Roman"/>
              </a:rPr>
              <a:t>ABM Design Gantt Chart</a:t>
            </a:r>
          </a:p>
        </c:rich>
      </c:tx>
      <c:layout/>
      <c:spPr>
        <a:noFill/>
        <a:ln>
          <a:noFill/>
        </a:ln>
      </c:spPr>
    </c:title>
    <c:plotArea>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Chart'!$D$7:$D$19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Chart'!$C$7:$C$19</c:f>
              <c:numCache/>
            </c:numRef>
          </c:val>
        </c:ser>
        <c:overlap val="100"/>
        <c:axId val="4191946"/>
        <c:axId val="37727515"/>
      </c:barChart>
      <c:catAx>
        <c:axId val="4191946"/>
        <c:scaling>
          <c:orientation val="maxMin"/>
        </c:scaling>
        <c:axPos val="l"/>
        <c:title>
          <c:tx>
            <c:rich>
              <a:bodyPr vert="horz" rot="-5400000" anchor="ctr"/>
              <a:lstStyle/>
              <a:p>
                <a:pPr algn="ctr">
                  <a:defRPr/>
                </a:pPr>
                <a:r>
                  <a:rPr lang="en-US" cap="none" sz="2925" b="1" i="0" u="none" baseline="0">
                    <a:latin typeface="Times New Roman"/>
                    <a:ea typeface="Times New Roman"/>
                    <a:cs typeface="Times New Roman"/>
                  </a:rPr>
                  <a:t>Activities</a:t>
                </a:r>
              </a:p>
            </c:rich>
          </c:tx>
          <c:layout/>
          <c:overlay val="0"/>
          <c:spPr>
            <a:noFill/>
            <a:ln>
              <a:noFill/>
            </a:ln>
          </c:spPr>
        </c:title>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37727515"/>
        <c:crosses val="autoZero"/>
        <c:auto val="1"/>
        <c:lblOffset val="100"/>
        <c:tickLblSkip val="1"/>
        <c:noMultiLvlLbl val="0"/>
      </c:catAx>
      <c:valAx>
        <c:axId val="37727515"/>
        <c:scaling>
          <c:orientation val="minMax"/>
          <c:max val="500"/>
        </c:scaling>
        <c:axPos val="t"/>
        <c:title>
          <c:tx>
            <c:rich>
              <a:bodyPr vert="horz" rot="0" anchor="ctr"/>
              <a:lstStyle/>
              <a:p>
                <a:pPr algn="ctr">
                  <a:defRPr/>
                </a:pPr>
                <a:r>
                  <a:rPr lang="en-US" cap="none" sz="2925" b="1" i="0" u="none" baseline="0">
                    <a:latin typeface="Times New Roman"/>
                    <a:ea typeface="Times New Roman"/>
                    <a:cs typeface="Times New Roman"/>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419194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925" b="0" i="0" u="none" baseline="0">
          <a:latin typeface="Times New Roman"/>
          <a:ea typeface="Times New Roman"/>
          <a:cs typeface="Times New Roman"/>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4</xdr:row>
      <xdr:rowOff>142875</xdr:rowOff>
    </xdr:from>
    <xdr:to>
      <xdr:col>5</xdr:col>
      <xdr:colOff>619125</xdr:colOff>
      <xdr:row>7</xdr:row>
      <xdr:rowOff>190500</xdr:rowOff>
    </xdr:to>
    <xdr:grpSp>
      <xdr:nvGrpSpPr>
        <xdr:cNvPr id="1" name="Group 29"/>
        <xdr:cNvGrpSpPr>
          <a:grpSpLocks/>
        </xdr:cNvGrpSpPr>
      </xdr:nvGrpSpPr>
      <xdr:grpSpPr>
        <a:xfrm>
          <a:off x="3371850" y="981075"/>
          <a:ext cx="676275" cy="647700"/>
          <a:chOff x="274" y="153"/>
          <a:chExt cx="71" cy="68"/>
        </a:xfrm>
        <a:solidFill>
          <a:srgbClr val="FFFFFF"/>
        </a:solidFill>
      </xdr:grpSpPr>
      <xdr:sp>
        <xdr:nvSpPr>
          <xdr:cNvPr id="2" name="Oval 1"/>
          <xdr:cNvSpPr>
            <a:spLocks/>
          </xdr:cNvSpPr>
        </xdr:nvSpPr>
        <xdr:spPr>
          <a:xfrm>
            <a:off x="274" y="15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TextBox 2"/>
          <xdr:cNvSpPr txBox="1">
            <a:spLocks noChangeArrowheads="1"/>
          </xdr:cNvSpPr>
        </xdr:nvSpPr>
        <xdr:spPr>
          <a:xfrm>
            <a:off x="290" y="16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C</a:t>
            </a:r>
          </a:p>
        </xdr:txBody>
      </xdr:sp>
    </xdr:grpSp>
    <xdr:clientData/>
  </xdr:twoCellAnchor>
  <xdr:twoCellAnchor>
    <xdr:from>
      <xdr:col>6</xdr:col>
      <xdr:colOff>447675</xdr:colOff>
      <xdr:row>7</xdr:row>
      <xdr:rowOff>133350</xdr:rowOff>
    </xdr:from>
    <xdr:to>
      <xdr:col>7</xdr:col>
      <xdr:colOff>438150</xdr:colOff>
      <xdr:row>10</xdr:row>
      <xdr:rowOff>180975</xdr:rowOff>
    </xdr:to>
    <xdr:grpSp>
      <xdr:nvGrpSpPr>
        <xdr:cNvPr id="4" name="Group 35"/>
        <xdr:cNvGrpSpPr>
          <a:grpSpLocks/>
        </xdr:cNvGrpSpPr>
      </xdr:nvGrpSpPr>
      <xdr:grpSpPr>
        <a:xfrm>
          <a:off x="4562475" y="1571625"/>
          <a:ext cx="676275" cy="647700"/>
          <a:chOff x="418" y="258"/>
          <a:chExt cx="71" cy="68"/>
        </a:xfrm>
        <a:solidFill>
          <a:srgbClr val="FFFFFF"/>
        </a:solidFill>
      </xdr:grpSpPr>
      <xdr:sp>
        <xdr:nvSpPr>
          <xdr:cNvPr id="5" name="Oval 4"/>
          <xdr:cNvSpPr>
            <a:spLocks/>
          </xdr:cNvSpPr>
        </xdr:nvSpPr>
        <xdr:spPr>
          <a:xfrm>
            <a:off x="418" y="258"/>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
          <xdr:cNvSpPr txBox="1">
            <a:spLocks noChangeArrowheads="1"/>
          </xdr:cNvSpPr>
        </xdr:nvSpPr>
        <xdr:spPr>
          <a:xfrm>
            <a:off x="434" y="274"/>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H</a:t>
            </a:r>
          </a:p>
        </xdr:txBody>
      </xdr:sp>
    </xdr:grpSp>
    <xdr:clientData/>
  </xdr:twoCellAnchor>
  <xdr:twoCellAnchor>
    <xdr:from>
      <xdr:col>5</xdr:col>
      <xdr:colOff>342900</xdr:colOff>
      <xdr:row>16</xdr:row>
      <xdr:rowOff>47625</xdr:rowOff>
    </xdr:from>
    <xdr:to>
      <xdr:col>6</xdr:col>
      <xdr:colOff>333375</xdr:colOff>
      <xdr:row>19</xdr:row>
      <xdr:rowOff>95250</xdr:rowOff>
    </xdr:to>
    <xdr:grpSp>
      <xdr:nvGrpSpPr>
        <xdr:cNvPr id="7" name="Group 33"/>
        <xdr:cNvGrpSpPr>
          <a:grpSpLocks/>
        </xdr:cNvGrpSpPr>
      </xdr:nvGrpSpPr>
      <xdr:grpSpPr>
        <a:xfrm>
          <a:off x="3771900" y="3286125"/>
          <a:ext cx="676275" cy="647700"/>
          <a:chOff x="177" y="270"/>
          <a:chExt cx="71" cy="68"/>
        </a:xfrm>
        <a:solidFill>
          <a:srgbClr val="FFFFFF"/>
        </a:solidFill>
      </xdr:grpSpPr>
      <xdr:sp>
        <xdr:nvSpPr>
          <xdr:cNvPr id="8" name="Oval 6"/>
          <xdr:cNvSpPr>
            <a:spLocks/>
          </xdr:cNvSpPr>
        </xdr:nvSpPr>
        <xdr:spPr>
          <a:xfrm>
            <a:off x="177" y="2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7"/>
          <xdr:cNvSpPr txBox="1">
            <a:spLocks noChangeArrowheads="1"/>
          </xdr:cNvSpPr>
        </xdr:nvSpPr>
        <xdr:spPr>
          <a:xfrm>
            <a:off x="193" y="2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F</a:t>
            </a:r>
          </a:p>
        </xdr:txBody>
      </xdr:sp>
    </xdr:grpSp>
    <xdr:clientData/>
  </xdr:twoCellAnchor>
  <xdr:twoCellAnchor>
    <xdr:from>
      <xdr:col>5</xdr:col>
      <xdr:colOff>342900</xdr:colOff>
      <xdr:row>21</xdr:row>
      <xdr:rowOff>19050</xdr:rowOff>
    </xdr:from>
    <xdr:to>
      <xdr:col>6</xdr:col>
      <xdr:colOff>333375</xdr:colOff>
      <xdr:row>24</xdr:row>
      <xdr:rowOff>66675</xdr:rowOff>
    </xdr:to>
    <xdr:grpSp>
      <xdr:nvGrpSpPr>
        <xdr:cNvPr id="10" name="Group 34"/>
        <xdr:cNvGrpSpPr>
          <a:grpSpLocks/>
        </xdr:cNvGrpSpPr>
      </xdr:nvGrpSpPr>
      <xdr:grpSpPr>
        <a:xfrm>
          <a:off x="3771900" y="4257675"/>
          <a:ext cx="676275" cy="647700"/>
          <a:chOff x="294" y="275"/>
          <a:chExt cx="71" cy="68"/>
        </a:xfrm>
        <a:solidFill>
          <a:srgbClr val="FFFFFF"/>
        </a:solidFill>
      </xdr:grpSpPr>
      <xdr:sp>
        <xdr:nvSpPr>
          <xdr:cNvPr id="11" name="Oval 8"/>
          <xdr:cNvSpPr>
            <a:spLocks/>
          </xdr:cNvSpPr>
        </xdr:nvSpPr>
        <xdr:spPr>
          <a:xfrm>
            <a:off x="294" y="27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TextBox 9"/>
          <xdr:cNvSpPr txBox="1">
            <a:spLocks noChangeArrowheads="1"/>
          </xdr:cNvSpPr>
        </xdr:nvSpPr>
        <xdr:spPr>
          <a:xfrm>
            <a:off x="310" y="29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G</a:t>
            </a:r>
          </a:p>
        </xdr:txBody>
      </xdr:sp>
    </xdr:grpSp>
    <xdr:clientData/>
  </xdr:twoCellAnchor>
  <xdr:twoCellAnchor>
    <xdr:from>
      <xdr:col>3</xdr:col>
      <xdr:colOff>619125</xdr:colOff>
      <xdr:row>14</xdr:row>
      <xdr:rowOff>104775</xdr:rowOff>
    </xdr:from>
    <xdr:to>
      <xdr:col>4</xdr:col>
      <xdr:colOff>609600</xdr:colOff>
      <xdr:row>17</xdr:row>
      <xdr:rowOff>152400</xdr:rowOff>
    </xdr:to>
    <xdr:grpSp>
      <xdr:nvGrpSpPr>
        <xdr:cNvPr id="13" name="Group 32"/>
        <xdr:cNvGrpSpPr>
          <a:grpSpLocks/>
        </xdr:cNvGrpSpPr>
      </xdr:nvGrpSpPr>
      <xdr:grpSpPr>
        <a:xfrm>
          <a:off x="2676525" y="2943225"/>
          <a:ext cx="676275" cy="647700"/>
          <a:chOff x="424" y="137"/>
          <a:chExt cx="71" cy="68"/>
        </a:xfrm>
        <a:solidFill>
          <a:srgbClr val="FFFFFF"/>
        </a:solidFill>
      </xdr:grpSpPr>
      <xdr:sp>
        <xdr:nvSpPr>
          <xdr:cNvPr id="14" name="Oval 10"/>
          <xdr:cNvSpPr>
            <a:spLocks/>
          </xdr:cNvSpPr>
        </xdr:nvSpPr>
        <xdr:spPr>
          <a:xfrm>
            <a:off x="424" y="137"/>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TextBox 11"/>
          <xdr:cNvSpPr txBox="1">
            <a:spLocks noChangeArrowheads="1"/>
          </xdr:cNvSpPr>
        </xdr:nvSpPr>
        <xdr:spPr>
          <a:xfrm>
            <a:off x="440" y="153"/>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D</a:t>
            </a:r>
          </a:p>
        </xdr:txBody>
      </xdr:sp>
    </xdr:grpSp>
    <xdr:clientData/>
  </xdr:twoCellAnchor>
  <xdr:twoCellAnchor>
    <xdr:from>
      <xdr:col>3</xdr:col>
      <xdr:colOff>180975</xdr:colOff>
      <xdr:row>9</xdr:row>
      <xdr:rowOff>85725</xdr:rowOff>
    </xdr:from>
    <xdr:to>
      <xdr:col>4</xdr:col>
      <xdr:colOff>171450</xdr:colOff>
      <xdr:row>12</xdr:row>
      <xdr:rowOff>133350</xdr:rowOff>
    </xdr:to>
    <xdr:grpSp>
      <xdr:nvGrpSpPr>
        <xdr:cNvPr id="16" name="Group 30"/>
        <xdr:cNvGrpSpPr>
          <a:grpSpLocks/>
        </xdr:cNvGrpSpPr>
      </xdr:nvGrpSpPr>
      <xdr:grpSpPr>
        <a:xfrm>
          <a:off x="2238375" y="1924050"/>
          <a:ext cx="676275" cy="647700"/>
          <a:chOff x="373" y="55"/>
          <a:chExt cx="71" cy="68"/>
        </a:xfrm>
        <a:solidFill>
          <a:srgbClr val="FFFFFF"/>
        </a:solidFill>
      </xdr:grpSpPr>
      <xdr:sp>
        <xdr:nvSpPr>
          <xdr:cNvPr id="17" name="Oval 12"/>
          <xdr:cNvSpPr>
            <a:spLocks/>
          </xdr:cNvSpPr>
        </xdr:nvSpPr>
        <xdr:spPr>
          <a:xfrm>
            <a:off x="373" y="5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TextBox 13"/>
          <xdr:cNvSpPr txBox="1">
            <a:spLocks noChangeArrowheads="1"/>
          </xdr:cNvSpPr>
        </xdr:nvSpPr>
        <xdr:spPr>
          <a:xfrm>
            <a:off x="389" y="7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B</a:t>
            </a:r>
          </a:p>
        </xdr:txBody>
      </xdr:sp>
    </xdr:grpSp>
    <xdr:clientData/>
  </xdr:twoCellAnchor>
  <xdr:twoCellAnchor>
    <xdr:from>
      <xdr:col>1</xdr:col>
      <xdr:colOff>390525</xdr:colOff>
      <xdr:row>9</xdr:row>
      <xdr:rowOff>95250</xdr:rowOff>
    </xdr:from>
    <xdr:to>
      <xdr:col>2</xdr:col>
      <xdr:colOff>381000</xdr:colOff>
      <xdr:row>12</xdr:row>
      <xdr:rowOff>142875</xdr:rowOff>
    </xdr:to>
    <xdr:grpSp>
      <xdr:nvGrpSpPr>
        <xdr:cNvPr id="19" name="Group 28"/>
        <xdr:cNvGrpSpPr>
          <a:grpSpLocks/>
        </xdr:cNvGrpSpPr>
      </xdr:nvGrpSpPr>
      <xdr:grpSpPr>
        <a:xfrm>
          <a:off x="1076325" y="1933575"/>
          <a:ext cx="676275" cy="647700"/>
          <a:chOff x="96" y="95"/>
          <a:chExt cx="71" cy="68"/>
        </a:xfrm>
        <a:solidFill>
          <a:srgbClr val="FFFFFF"/>
        </a:solidFill>
      </xdr:grpSpPr>
      <xdr:sp>
        <xdr:nvSpPr>
          <xdr:cNvPr id="20" name="Oval 14"/>
          <xdr:cNvSpPr>
            <a:spLocks/>
          </xdr:cNvSpPr>
        </xdr:nvSpPr>
        <xdr:spPr>
          <a:xfrm>
            <a:off x="96" y="9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TextBox 15"/>
          <xdr:cNvSpPr txBox="1">
            <a:spLocks noChangeArrowheads="1"/>
          </xdr:cNvSpPr>
        </xdr:nvSpPr>
        <xdr:spPr>
          <a:xfrm>
            <a:off x="112" y="11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a:t>
            </a:r>
          </a:p>
        </xdr:txBody>
      </xdr:sp>
    </xdr:grpSp>
    <xdr:clientData/>
  </xdr:twoCellAnchor>
  <xdr:twoCellAnchor>
    <xdr:from>
      <xdr:col>8</xdr:col>
      <xdr:colOff>47625</xdr:colOff>
      <xdr:row>10</xdr:row>
      <xdr:rowOff>38100</xdr:rowOff>
    </xdr:from>
    <xdr:to>
      <xdr:col>9</xdr:col>
      <xdr:colOff>38100</xdr:colOff>
      <xdr:row>13</xdr:row>
      <xdr:rowOff>85725</xdr:rowOff>
    </xdr:to>
    <xdr:grpSp>
      <xdr:nvGrpSpPr>
        <xdr:cNvPr id="22" name="Group 37"/>
        <xdr:cNvGrpSpPr>
          <a:grpSpLocks/>
        </xdr:cNvGrpSpPr>
      </xdr:nvGrpSpPr>
      <xdr:grpSpPr>
        <a:xfrm>
          <a:off x="5534025" y="2076450"/>
          <a:ext cx="676275" cy="647700"/>
          <a:chOff x="132" y="370"/>
          <a:chExt cx="71" cy="68"/>
        </a:xfrm>
        <a:solidFill>
          <a:srgbClr val="FFFFFF"/>
        </a:solidFill>
      </xdr:grpSpPr>
      <xdr:sp>
        <xdr:nvSpPr>
          <xdr:cNvPr id="23" name="Oval 16"/>
          <xdr:cNvSpPr>
            <a:spLocks/>
          </xdr:cNvSpPr>
        </xdr:nvSpPr>
        <xdr:spPr>
          <a:xfrm>
            <a:off x="132" y="3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17"/>
          <xdr:cNvSpPr txBox="1">
            <a:spLocks noChangeArrowheads="1"/>
          </xdr:cNvSpPr>
        </xdr:nvSpPr>
        <xdr:spPr>
          <a:xfrm>
            <a:off x="148" y="3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J</a:t>
            </a:r>
          </a:p>
        </xdr:txBody>
      </xdr:sp>
    </xdr:grpSp>
    <xdr:clientData/>
  </xdr:twoCellAnchor>
  <xdr:twoCellAnchor>
    <xdr:from>
      <xdr:col>9</xdr:col>
      <xdr:colOff>400050</xdr:colOff>
      <xdr:row>5</xdr:row>
      <xdr:rowOff>9525</xdr:rowOff>
    </xdr:from>
    <xdr:to>
      <xdr:col>10</xdr:col>
      <xdr:colOff>390525</xdr:colOff>
      <xdr:row>8</xdr:row>
      <xdr:rowOff>57150</xdr:rowOff>
    </xdr:to>
    <xdr:grpSp>
      <xdr:nvGrpSpPr>
        <xdr:cNvPr id="25" name="Group 38"/>
        <xdr:cNvGrpSpPr>
          <a:grpSpLocks/>
        </xdr:cNvGrpSpPr>
      </xdr:nvGrpSpPr>
      <xdr:grpSpPr>
        <a:xfrm>
          <a:off x="6572250" y="1047750"/>
          <a:ext cx="676275" cy="647700"/>
          <a:chOff x="263" y="376"/>
          <a:chExt cx="71" cy="68"/>
        </a:xfrm>
        <a:solidFill>
          <a:srgbClr val="FFFFFF"/>
        </a:solidFill>
      </xdr:grpSpPr>
      <xdr:sp>
        <xdr:nvSpPr>
          <xdr:cNvPr id="26" name="Oval 18"/>
          <xdr:cNvSpPr>
            <a:spLocks/>
          </xdr:cNvSpPr>
        </xdr:nvSpPr>
        <xdr:spPr>
          <a:xfrm>
            <a:off x="263" y="37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TextBox 19"/>
          <xdr:cNvSpPr txBox="1">
            <a:spLocks noChangeArrowheads="1"/>
          </xdr:cNvSpPr>
        </xdr:nvSpPr>
        <xdr:spPr>
          <a:xfrm>
            <a:off x="279" y="39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K</a:t>
            </a:r>
          </a:p>
        </xdr:txBody>
      </xdr:sp>
    </xdr:grpSp>
    <xdr:clientData/>
  </xdr:twoCellAnchor>
  <xdr:twoCellAnchor>
    <xdr:from>
      <xdr:col>9</xdr:col>
      <xdr:colOff>447675</xdr:colOff>
      <xdr:row>10</xdr:row>
      <xdr:rowOff>38100</xdr:rowOff>
    </xdr:from>
    <xdr:to>
      <xdr:col>10</xdr:col>
      <xdr:colOff>438150</xdr:colOff>
      <xdr:row>13</xdr:row>
      <xdr:rowOff>85725</xdr:rowOff>
    </xdr:to>
    <xdr:grpSp>
      <xdr:nvGrpSpPr>
        <xdr:cNvPr id="28" name="Group 39"/>
        <xdr:cNvGrpSpPr>
          <a:grpSpLocks/>
        </xdr:cNvGrpSpPr>
      </xdr:nvGrpSpPr>
      <xdr:grpSpPr>
        <a:xfrm>
          <a:off x="6619875" y="2076450"/>
          <a:ext cx="676275" cy="647700"/>
          <a:chOff x="414" y="393"/>
          <a:chExt cx="71" cy="68"/>
        </a:xfrm>
        <a:solidFill>
          <a:srgbClr val="FFFFFF"/>
        </a:solidFill>
      </xdr:grpSpPr>
      <xdr:sp>
        <xdr:nvSpPr>
          <xdr:cNvPr id="29" name="Oval 20"/>
          <xdr:cNvSpPr>
            <a:spLocks/>
          </xdr:cNvSpPr>
        </xdr:nvSpPr>
        <xdr:spPr>
          <a:xfrm>
            <a:off x="414" y="39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21"/>
          <xdr:cNvSpPr txBox="1">
            <a:spLocks noChangeArrowheads="1"/>
          </xdr:cNvSpPr>
        </xdr:nvSpPr>
        <xdr:spPr>
          <a:xfrm>
            <a:off x="430" y="40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L</a:t>
            </a:r>
          </a:p>
        </xdr:txBody>
      </xdr:sp>
    </xdr:grpSp>
    <xdr:clientData/>
  </xdr:twoCellAnchor>
  <xdr:twoCellAnchor>
    <xdr:from>
      <xdr:col>11</xdr:col>
      <xdr:colOff>219075</xdr:colOff>
      <xdr:row>7</xdr:row>
      <xdr:rowOff>142875</xdr:rowOff>
    </xdr:from>
    <xdr:to>
      <xdr:col>12</xdr:col>
      <xdr:colOff>209550</xdr:colOff>
      <xdr:row>10</xdr:row>
      <xdr:rowOff>190500</xdr:rowOff>
    </xdr:to>
    <xdr:grpSp>
      <xdr:nvGrpSpPr>
        <xdr:cNvPr id="31" name="Group 40"/>
        <xdr:cNvGrpSpPr>
          <a:grpSpLocks/>
        </xdr:cNvGrpSpPr>
      </xdr:nvGrpSpPr>
      <xdr:grpSpPr>
        <a:xfrm>
          <a:off x="7762875" y="1581150"/>
          <a:ext cx="676275" cy="647700"/>
          <a:chOff x="560" y="330"/>
          <a:chExt cx="71" cy="68"/>
        </a:xfrm>
        <a:solidFill>
          <a:srgbClr val="FFFFFF"/>
        </a:solidFill>
      </xdr:grpSpPr>
      <xdr:sp>
        <xdr:nvSpPr>
          <xdr:cNvPr id="32" name="Oval 22"/>
          <xdr:cNvSpPr>
            <a:spLocks/>
          </xdr:cNvSpPr>
        </xdr:nvSpPr>
        <xdr:spPr>
          <a:xfrm>
            <a:off x="560" y="33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TextBox 23"/>
          <xdr:cNvSpPr txBox="1">
            <a:spLocks noChangeArrowheads="1"/>
          </xdr:cNvSpPr>
        </xdr:nvSpPr>
        <xdr:spPr>
          <a:xfrm>
            <a:off x="576" y="34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M</a:t>
            </a:r>
          </a:p>
        </xdr:txBody>
      </xdr:sp>
    </xdr:grpSp>
    <xdr:clientData/>
  </xdr:twoCellAnchor>
  <xdr:twoCellAnchor>
    <xdr:from>
      <xdr:col>8</xdr:col>
      <xdr:colOff>66675</xdr:colOff>
      <xdr:row>5</xdr:row>
      <xdr:rowOff>19050</xdr:rowOff>
    </xdr:from>
    <xdr:to>
      <xdr:col>9</xdr:col>
      <xdr:colOff>57150</xdr:colOff>
      <xdr:row>8</xdr:row>
      <xdr:rowOff>66675</xdr:rowOff>
    </xdr:to>
    <xdr:grpSp>
      <xdr:nvGrpSpPr>
        <xdr:cNvPr id="34" name="Group 36"/>
        <xdr:cNvGrpSpPr>
          <a:grpSpLocks/>
        </xdr:cNvGrpSpPr>
      </xdr:nvGrpSpPr>
      <xdr:grpSpPr>
        <a:xfrm>
          <a:off x="5553075" y="1057275"/>
          <a:ext cx="676275" cy="647700"/>
          <a:chOff x="590" y="206"/>
          <a:chExt cx="71" cy="68"/>
        </a:xfrm>
        <a:solidFill>
          <a:srgbClr val="FFFFFF"/>
        </a:solidFill>
      </xdr:grpSpPr>
      <xdr:sp>
        <xdr:nvSpPr>
          <xdr:cNvPr id="35" name="Oval 24"/>
          <xdr:cNvSpPr>
            <a:spLocks/>
          </xdr:cNvSpPr>
        </xdr:nvSpPr>
        <xdr:spPr>
          <a:xfrm>
            <a:off x="590" y="20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25"/>
          <xdr:cNvSpPr txBox="1">
            <a:spLocks noChangeArrowheads="1"/>
          </xdr:cNvSpPr>
        </xdr:nvSpPr>
        <xdr:spPr>
          <a:xfrm>
            <a:off x="606" y="22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I</a:t>
            </a:r>
          </a:p>
        </xdr:txBody>
      </xdr:sp>
    </xdr:grpSp>
    <xdr:clientData/>
  </xdr:twoCellAnchor>
  <xdr:twoCellAnchor>
    <xdr:from>
      <xdr:col>5</xdr:col>
      <xdr:colOff>352425</xdr:colOff>
      <xdr:row>11</xdr:row>
      <xdr:rowOff>114300</xdr:rowOff>
    </xdr:from>
    <xdr:to>
      <xdr:col>6</xdr:col>
      <xdr:colOff>342900</xdr:colOff>
      <xdr:row>14</xdr:row>
      <xdr:rowOff>161925</xdr:rowOff>
    </xdr:to>
    <xdr:grpSp>
      <xdr:nvGrpSpPr>
        <xdr:cNvPr id="37" name="Group 31"/>
        <xdr:cNvGrpSpPr>
          <a:grpSpLocks/>
        </xdr:cNvGrpSpPr>
      </xdr:nvGrpSpPr>
      <xdr:grpSpPr>
        <a:xfrm>
          <a:off x="3781425" y="2352675"/>
          <a:ext cx="676275" cy="647700"/>
          <a:chOff x="543" y="90"/>
          <a:chExt cx="71" cy="68"/>
        </a:xfrm>
        <a:solidFill>
          <a:srgbClr val="FFFFFF"/>
        </a:solidFill>
      </xdr:grpSpPr>
      <xdr:sp>
        <xdr:nvSpPr>
          <xdr:cNvPr id="38" name="Oval 26"/>
          <xdr:cNvSpPr>
            <a:spLocks/>
          </xdr:cNvSpPr>
        </xdr:nvSpPr>
        <xdr:spPr>
          <a:xfrm>
            <a:off x="543" y="9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TextBox 27"/>
          <xdr:cNvSpPr txBox="1">
            <a:spLocks noChangeArrowheads="1"/>
          </xdr:cNvSpPr>
        </xdr:nvSpPr>
        <xdr:spPr>
          <a:xfrm>
            <a:off x="559" y="10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E</a:t>
            </a:r>
          </a:p>
        </xdr:txBody>
      </xdr:sp>
    </xdr:grpSp>
    <xdr:clientData/>
  </xdr:twoCellAnchor>
  <xdr:twoCellAnchor>
    <xdr:from>
      <xdr:col>2</xdr:col>
      <xdr:colOff>381000</xdr:colOff>
      <xdr:row>11</xdr:row>
      <xdr:rowOff>9525</xdr:rowOff>
    </xdr:from>
    <xdr:to>
      <xdr:col>3</xdr:col>
      <xdr:colOff>180975</xdr:colOff>
      <xdr:row>11</xdr:row>
      <xdr:rowOff>9525</xdr:rowOff>
    </xdr:to>
    <xdr:sp>
      <xdr:nvSpPr>
        <xdr:cNvPr id="40" name="Line 42"/>
        <xdr:cNvSpPr>
          <a:spLocks/>
        </xdr:cNvSpPr>
      </xdr:nvSpPr>
      <xdr:spPr>
        <a:xfrm>
          <a:off x="1752600" y="22479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7</xdr:row>
      <xdr:rowOff>66675</xdr:rowOff>
    </xdr:from>
    <xdr:to>
      <xdr:col>5</xdr:col>
      <xdr:colOff>9525</xdr:colOff>
      <xdr:row>9</xdr:row>
      <xdr:rowOff>161925</xdr:rowOff>
    </xdr:to>
    <xdr:sp>
      <xdr:nvSpPr>
        <xdr:cNvPr id="41" name="Line 43"/>
        <xdr:cNvSpPr>
          <a:spLocks/>
        </xdr:cNvSpPr>
      </xdr:nvSpPr>
      <xdr:spPr>
        <a:xfrm flipV="1">
          <a:off x="2800350" y="1504950"/>
          <a:ext cx="6381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628650</xdr:colOff>
      <xdr:row>12</xdr:row>
      <xdr:rowOff>114300</xdr:rowOff>
    </xdr:from>
    <xdr:to>
      <xdr:col>4</xdr:col>
      <xdr:colOff>123825</xdr:colOff>
      <xdr:row>14</xdr:row>
      <xdr:rowOff>142875</xdr:rowOff>
    </xdr:to>
    <xdr:sp>
      <xdr:nvSpPr>
        <xdr:cNvPr id="42" name="Line 45"/>
        <xdr:cNvSpPr>
          <a:spLocks/>
        </xdr:cNvSpPr>
      </xdr:nvSpPr>
      <xdr:spPr>
        <a:xfrm>
          <a:off x="2686050" y="2552700"/>
          <a:ext cx="180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13</xdr:row>
      <xdr:rowOff>180975</xdr:rowOff>
    </xdr:from>
    <xdr:to>
      <xdr:col>5</xdr:col>
      <xdr:colOff>390525</xdr:colOff>
      <xdr:row>15</xdr:row>
      <xdr:rowOff>66675</xdr:rowOff>
    </xdr:to>
    <xdr:sp>
      <xdr:nvSpPr>
        <xdr:cNvPr id="43" name="Line 46"/>
        <xdr:cNvSpPr>
          <a:spLocks/>
        </xdr:cNvSpPr>
      </xdr:nvSpPr>
      <xdr:spPr>
        <a:xfrm flipV="1">
          <a:off x="3314700" y="2819400"/>
          <a:ext cx="5048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600075</xdr:colOff>
      <xdr:row>16</xdr:row>
      <xdr:rowOff>123825</xdr:rowOff>
    </xdr:from>
    <xdr:to>
      <xdr:col>5</xdr:col>
      <xdr:colOff>361950</xdr:colOff>
      <xdr:row>17</xdr:row>
      <xdr:rowOff>76200</xdr:rowOff>
    </xdr:to>
    <xdr:sp>
      <xdr:nvSpPr>
        <xdr:cNvPr id="44" name="Line 47"/>
        <xdr:cNvSpPr>
          <a:spLocks/>
        </xdr:cNvSpPr>
      </xdr:nvSpPr>
      <xdr:spPr>
        <a:xfrm>
          <a:off x="3343275" y="3362325"/>
          <a:ext cx="447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17</xdr:row>
      <xdr:rowOff>95250</xdr:rowOff>
    </xdr:from>
    <xdr:to>
      <xdr:col>5</xdr:col>
      <xdr:colOff>466725</xdr:colOff>
      <xdr:row>21</xdr:row>
      <xdr:rowOff>95250</xdr:rowOff>
    </xdr:to>
    <xdr:sp>
      <xdr:nvSpPr>
        <xdr:cNvPr id="45" name="Line 48"/>
        <xdr:cNvSpPr>
          <a:spLocks/>
        </xdr:cNvSpPr>
      </xdr:nvSpPr>
      <xdr:spPr>
        <a:xfrm>
          <a:off x="3200400" y="3533775"/>
          <a:ext cx="6953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28575</xdr:rowOff>
    </xdr:from>
    <xdr:to>
      <xdr:col>6</xdr:col>
      <xdr:colOff>485775</xdr:colOff>
      <xdr:row>8</xdr:row>
      <xdr:rowOff>123825</xdr:rowOff>
    </xdr:to>
    <xdr:sp>
      <xdr:nvSpPr>
        <xdr:cNvPr id="46" name="Line 49"/>
        <xdr:cNvSpPr>
          <a:spLocks/>
        </xdr:cNvSpPr>
      </xdr:nvSpPr>
      <xdr:spPr>
        <a:xfrm>
          <a:off x="4010025" y="1466850"/>
          <a:ext cx="5905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238125</xdr:colOff>
      <xdr:row>10</xdr:row>
      <xdr:rowOff>95250</xdr:rowOff>
    </xdr:from>
    <xdr:to>
      <xdr:col>6</xdr:col>
      <xdr:colOff>552450</xdr:colOff>
      <xdr:row>12</xdr:row>
      <xdr:rowOff>0</xdr:rowOff>
    </xdr:to>
    <xdr:sp>
      <xdr:nvSpPr>
        <xdr:cNvPr id="47" name="Line 50"/>
        <xdr:cNvSpPr>
          <a:spLocks/>
        </xdr:cNvSpPr>
      </xdr:nvSpPr>
      <xdr:spPr>
        <a:xfrm flipV="1">
          <a:off x="4352925" y="2133600"/>
          <a:ext cx="3143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10</xdr:row>
      <xdr:rowOff>142875</xdr:rowOff>
    </xdr:from>
    <xdr:to>
      <xdr:col>6</xdr:col>
      <xdr:colOff>647700</xdr:colOff>
      <xdr:row>16</xdr:row>
      <xdr:rowOff>104775</xdr:rowOff>
    </xdr:to>
    <xdr:sp>
      <xdr:nvSpPr>
        <xdr:cNvPr id="48" name="Line 51"/>
        <xdr:cNvSpPr>
          <a:spLocks/>
        </xdr:cNvSpPr>
      </xdr:nvSpPr>
      <xdr:spPr>
        <a:xfrm flipV="1">
          <a:off x="4295775" y="2181225"/>
          <a:ext cx="46672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171450</xdr:colOff>
      <xdr:row>10</xdr:row>
      <xdr:rowOff>180975</xdr:rowOff>
    </xdr:from>
    <xdr:to>
      <xdr:col>7</xdr:col>
      <xdr:colOff>76200</xdr:colOff>
      <xdr:row>21</xdr:row>
      <xdr:rowOff>76200</xdr:rowOff>
    </xdr:to>
    <xdr:sp>
      <xdr:nvSpPr>
        <xdr:cNvPr id="49" name="Line 52"/>
        <xdr:cNvSpPr>
          <a:spLocks/>
        </xdr:cNvSpPr>
      </xdr:nvSpPr>
      <xdr:spPr>
        <a:xfrm flipV="1">
          <a:off x="4286250" y="2219325"/>
          <a:ext cx="5905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7</xdr:row>
      <xdr:rowOff>57150</xdr:rowOff>
    </xdr:from>
    <xdr:to>
      <xdr:col>8</xdr:col>
      <xdr:colOff>85725</xdr:colOff>
      <xdr:row>8</xdr:row>
      <xdr:rowOff>85725</xdr:rowOff>
    </xdr:to>
    <xdr:sp>
      <xdr:nvSpPr>
        <xdr:cNvPr id="50" name="Line 53"/>
        <xdr:cNvSpPr>
          <a:spLocks/>
        </xdr:cNvSpPr>
      </xdr:nvSpPr>
      <xdr:spPr>
        <a:xfrm flipV="1">
          <a:off x="5191125" y="1495425"/>
          <a:ext cx="3810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10</xdr:row>
      <xdr:rowOff>57150</xdr:rowOff>
    </xdr:from>
    <xdr:to>
      <xdr:col>8</xdr:col>
      <xdr:colOff>76200</xdr:colOff>
      <xdr:row>11</xdr:row>
      <xdr:rowOff>38100</xdr:rowOff>
    </xdr:to>
    <xdr:sp>
      <xdr:nvSpPr>
        <xdr:cNvPr id="51" name="Line 54"/>
        <xdr:cNvSpPr>
          <a:spLocks/>
        </xdr:cNvSpPr>
      </xdr:nvSpPr>
      <xdr:spPr>
        <a:xfrm>
          <a:off x="5181600" y="2095500"/>
          <a:ext cx="381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11</xdr:row>
      <xdr:rowOff>171450</xdr:rowOff>
    </xdr:from>
    <xdr:to>
      <xdr:col>9</xdr:col>
      <xdr:colOff>447675</xdr:colOff>
      <xdr:row>11</xdr:row>
      <xdr:rowOff>171450</xdr:rowOff>
    </xdr:to>
    <xdr:sp>
      <xdr:nvSpPr>
        <xdr:cNvPr id="52" name="Line 55"/>
        <xdr:cNvSpPr>
          <a:spLocks/>
        </xdr:cNvSpPr>
      </xdr:nvSpPr>
      <xdr:spPr>
        <a:xfrm>
          <a:off x="6219825" y="2409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409575</xdr:colOff>
      <xdr:row>6</xdr:row>
      <xdr:rowOff>161925</xdr:rowOff>
    </xdr:to>
    <xdr:sp>
      <xdr:nvSpPr>
        <xdr:cNvPr id="53" name="Line 56"/>
        <xdr:cNvSpPr>
          <a:spLocks/>
        </xdr:cNvSpPr>
      </xdr:nvSpPr>
      <xdr:spPr>
        <a:xfrm>
          <a:off x="6229350" y="14001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xdr:rowOff>
    </xdr:from>
    <xdr:to>
      <xdr:col>11</xdr:col>
      <xdr:colOff>257175</xdr:colOff>
      <xdr:row>11</xdr:row>
      <xdr:rowOff>76200</xdr:rowOff>
    </xdr:to>
    <xdr:sp>
      <xdr:nvSpPr>
        <xdr:cNvPr id="54" name="Line 58"/>
        <xdr:cNvSpPr>
          <a:spLocks/>
        </xdr:cNvSpPr>
      </xdr:nvSpPr>
      <xdr:spPr>
        <a:xfrm flipV="1">
          <a:off x="7286625" y="2047875"/>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7</xdr:row>
      <xdr:rowOff>9525</xdr:rowOff>
    </xdr:from>
    <xdr:to>
      <xdr:col>11</xdr:col>
      <xdr:colOff>257175</xdr:colOff>
      <xdr:row>8</xdr:row>
      <xdr:rowOff>114300</xdr:rowOff>
    </xdr:to>
    <xdr:sp>
      <xdr:nvSpPr>
        <xdr:cNvPr id="55" name="Line 59"/>
        <xdr:cNvSpPr>
          <a:spLocks/>
        </xdr:cNvSpPr>
      </xdr:nvSpPr>
      <xdr:spPr>
        <a:xfrm>
          <a:off x="7248525" y="1447800"/>
          <a:ext cx="5524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85725</xdr:rowOff>
    </xdr:from>
    <xdr:to>
      <xdr:col>7</xdr:col>
      <xdr:colOff>333375</xdr:colOff>
      <xdr:row>26</xdr:row>
      <xdr:rowOff>57150</xdr:rowOff>
    </xdr:to>
    <xdr:sp>
      <xdr:nvSpPr>
        <xdr:cNvPr id="1" name="TextBox 1"/>
        <xdr:cNvSpPr txBox="1">
          <a:spLocks noChangeArrowheads="1"/>
        </xdr:cNvSpPr>
      </xdr:nvSpPr>
      <xdr:spPr>
        <a:xfrm>
          <a:off x="647700" y="3952875"/>
          <a:ext cx="5133975" cy="1371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forward pass</a:t>
          </a:r>
          <a:r>
            <a:rPr lang="en-US" cap="none" sz="1200" b="0" i="0" u="none" baseline="0">
              <a:latin typeface="Times New Roman"/>
              <a:ea typeface="Times New Roman"/>
              <a:cs typeface="Times New Roman"/>
            </a:rPr>
            <a:t>
-- The earliest start time (EST) for the initial activity in a project is time zero.
* The earliest start time of an activity is equal to the latest (or maximum) earliest finish time (EFT) of the activities directly preceding it.
* The earliest finish time of an activity is equal to its earliest start time plus the time required to perform the activity.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28575</xdr:rowOff>
    </xdr:to>
    <xdr:sp>
      <xdr:nvSpPr>
        <xdr:cNvPr id="1" name="TextBox 1"/>
        <xdr:cNvSpPr txBox="1">
          <a:spLocks noChangeArrowheads="1"/>
        </xdr:cNvSpPr>
      </xdr:nvSpPr>
      <xdr:spPr>
        <a:xfrm>
          <a:off x="647700" y="4191000"/>
          <a:ext cx="5133975" cy="1514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backward pass</a:t>
          </a:r>
          <a:r>
            <a:rPr lang="en-US" cap="none" sz="1200" b="0" i="0" u="none" baseline="0">
              <a:latin typeface="Times New Roman"/>
              <a:ea typeface="Times New Roman"/>
              <a:cs typeface="Times New Roman"/>
            </a:rPr>
            <a:t>
* The latest finish time (LFT) for the final activity in a project is equal to its earliest finish time as determined by the forward pass.
* The latest finish time for any other activity is equal to the earliest (or minimum) latest finish time of the activities directly following (or succeeding) it.
* The latest start time of an activity is equal to its latest finish time minus the time required to perform the activity.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19050</xdr:rowOff>
    </xdr:to>
    <xdr:sp>
      <xdr:nvSpPr>
        <xdr:cNvPr id="1" name="TextBox 1"/>
        <xdr:cNvSpPr txBox="1">
          <a:spLocks noChangeArrowheads="1"/>
        </xdr:cNvSpPr>
      </xdr:nvSpPr>
      <xdr:spPr>
        <a:xfrm>
          <a:off x="647700" y="4152900"/>
          <a:ext cx="5133975" cy="150495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Determining the Critical Path</a:t>
          </a:r>
          <a:r>
            <a:rPr lang="en-US" cap="none" sz="1200" b="0" i="0" u="none" baseline="0">
              <a:latin typeface="Times New Roman"/>
              <a:ea typeface="Times New Roman"/>
              <a:cs typeface="Times New Roman"/>
            </a:rPr>
            <a:t>
* Critical activities have zero slack and cannot be delayed with delaying the completion of the project.
* Non-critical activities have some positive amount of slack that represents the amount of time by which the start times of these activities can be delayed with delaying the completion of the entire project, assuming that all predecessor activities start at their earliest start times.
</a:t>
          </a:r>
        </a:p>
      </xdr:txBody>
    </xdr:sp>
    <xdr:clientData/>
  </xdr:twoCellAnchor>
  <xdr:twoCellAnchor>
    <xdr:from>
      <xdr:col>9</xdr:col>
      <xdr:colOff>19050</xdr:colOff>
      <xdr:row>6</xdr:row>
      <xdr:rowOff>180975</xdr:rowOff>
    </xdr:from>
    <xdr:to>
      <xdr:col>12</xdr:col>
      <xdr:colOff>428625</xdr:colOff>
      <xdr:row>9</xdr:row>
      <xdr:rowOff>190500</xdr:rowOff>
    </xdr:to>
    <xdr:sp>
      <xdr:nvSpPr>
        <xdr:cNvPr id="2" name="TextBox 2"/>
        <xdr:cNvSpPr txBox="1">
          <a:spLocks noChangeArrowheads="1"/>
        </xdr:cNvSpPr>
      </xdr:nvSpPr>
      <xdr:spPr>
        <a:xfrm>
          <a:off x="6534150" y="1419225"/>
          <a:ext cx="2466975" cy="609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Calculating Slack:
</a:t>
          </a:r>
          <a:r>
            <a:rPr lang="en-US" cap="none" sz="1200" b="0" i="0" u="none" baseline="0">
              <a:latin typeface="Times New Roman"/>
              <a:ea typeface="Times New Roman"/>
              <a:cs typeface="Times New Roman"/>
            </a:rPr>
            <a:t>Slack for activity i = LST</a:t>
          </a:r>
          <a:r>
            <a:rPr lang="en-US" cap="none" sz="1200" b="0" i="0" u="none" baseline="-25000">
              <a:latin typeface="Times New Roman"/>
              <a:ea typeface="Times New Roman"/>
              <a:cs typeface="Times New Roman"/>
            </a:rPr>
            <a:t>i </a:t>
          </a:r>
          <a:r>
            <a:rPr lang="en-US" cap="none" sz="1200" b="0" i="0" u="none" baseline="0">
              <a:latin typeface="Times New Roman"/>
              <a:ea typeface="Times New Roman"/>
              <a:cs typeface="Times New Roman"/>
            </a:rPr>
            <a:t>- EST</a:t>
          </a:r>
          <a:r>
            <a:rPr lang="en-US" cap="none" sz="1200" b="0" i="0" u="none" baseline="-25000">
              <a:latin typeface="Times New Roman"/>
              <a:ea typeface="Times New Roman"/>
              <a:cs typeface="Times New Roman"/>
            </a:rPr>
            <a:t>i</a:t>
          </a:r>
          <a:r>
            <a:rPr lang="en-US" cap="none" sz="12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9525</xdr:rowOff>
    </xdr:from>
    <xdr:to>
      <xdr:col>8</xdr:col>
      <xdr:colOff>600075</xdr:colOff>
      <xdr:row>40</xdr:row>
      <xdr:rowOff>190500</xdr:rowOff>
    </xdr:to>
    <xdr:sp>
      <xdr:nvSpPr>
        <xdr:cNvPr id="1" name="TextBox 1"/>
        <xdr:cNvSpPr txBox="1">
          <a:spLocks noChangeArrowheads="1"/>
        </xdr:cNvSpPr>
      </xdr:nvSpPr>
      <xdr:spPr>
        <a:xfrm>
          <a:off x="76200" y="4048125"/>
          <a:ext cx="6410325" cy="4181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Creating Gantt Charts in Excel</a:t>
          </a:r>
          <a:r>
            <a:rPr lang="en-US" cap="none" sz="1200" b="0" i="0" u="none" baseline="0">
              <a:latin typeface="Times New Roman"/>
              <a:ea typeface="Times New Roman"/>
              <a:cs typeface="Times New Roman"/>
            </a:rPr>
            <a:t>
This Gantt chart is a stacked horizontal bar chart that plots the EST and the time required to perform each activity.  However, the bars for the EST for each activity are formatted so that they do not appear on the graph - giving the illusion that only the activity times are being graphed.  To create a Gantt chart like this one:
     1. Select the range covering the Description, Time and EST columns for all activities (shown in light green).
     2. Click the </a:t>
          </a:r>
          <a:r>
            <a:rPr lang="en-US" cap="none" sz="1200" b="0" i="1" u="none" baseline="0">
              <a:latin typeface="Times New Roman"/>
              <a:ea typeface="Times New Roman"/>
              <a:cs typeface="Times New Roman"/>
            </a:rPr>
            <a:t>Insert</a:t>
          </a:r>
          <a:r>
            <a:rPr lang="en-US" cap="none" sz="1200" b="0" i="0" u="none" baseline="0">
              <a:latin typeface="Times New Roman"/>
              <a:ea typeface="Times New Roman"/>
              <a:cs typeface="Times New Roman"/>
            </a:rPr>
            <a:t> menu.
     3. Click </a:t>
          </a:r>
          <a:r>
            <a:rPr lang="en-US" cap="none" sz="1200" b="0" i="1" u="none" baseline="0">
              <a:latin typeface="Times New Roman"/>
              <a:ea typeface="Times New Roman"/>
              <a:cs typeface="Times New Roman"/>
            </a:rPr>
            <a:t>Chart</a:t>
          </a:r>
          <a:r>
            <a:rPr lang="en-US" cap="none" sz="1200" b="0" i="0" u="none" baseline="0">
              <a:latin typeface="Times New Roman"/>
              <a:ea typeface="Times New Roman"/>
              <a:cs typeface="Times New Roman"/>
            </a:rPr>
            <a:t>.
Excels ChartWizard then prompts for a number of selections concerning the type of chart and how it should be formatted.  Select the icons to display a stacked horizontal bar chart.  When finished with the ChartWizard, the order of the bars needs to be reversed.  To do this:
     1. Right Click on the Activities axis and select the </a:t>
          </a:r>
          <a:r>
            <a:rPr lang="en-US" cap="none" sz="1200" b="0" i="1" u="none" baseline="0">
              <a:latin typeface="Times New Roman"/>
              <a:ea typeface="Times New Roman"/>
              <a:cs typeface="Times New Roman"/>
            </a:rPr>
            <a:t>Format Axis</a:t>
          </a:r>
          <a:r>
            <a:rPr lang="en-US" cap="none" sz="1200" b="0" i="0" u="none" baseline="0">
              <a:latin typeface="Times New Roman"/>
              <a:ea typeface="Times New Roman"/>
              <a:cs typeface="Times New Roman"/>
            </a:rPr>
            <a:t> menu.
     2. Select the </a:t>
          </a:r>
          <a:r>
            <a:rPr lang="en-US" cap="none" sz="1200" b="0" i="1" u="none" baseline="0">
              <a:latin typeface="Times New Roman"/>
              <a:ea typeface="Times New Roman"/>
              <a:cs typeface="Times New Roman"/>
            </a:rPr>
            <a:t>Scale</a:t>
          </a:r>
          <a:r>
            <a:rPr lang="en-US" cap="none" sz="1200" b="0" i="0" u="none" baseline="0">
              <a:latin typeface="Times New Roman"/>
              <a:ea typeface="Times New Roman"/>
              <a:cs typeface="Times New Roman"/>
            </a:rPr>
            <a:t> tab.
     3. Click the </a:t>
          </a:r>
          <a:r>
            <a:rPr lang="en-US" cap="none" sz="1200" b="0" i="1" u="none" baseline="0">
              <a:latin typeface="Times New Roman"/>
              <a:ea typeface="Times New Roman"/>
              <a:cs typeface="Times New Roman"/>
            </a:rPr>
            <a:t>Categories in reverse order </a:t>
          </a:r>
          <a:r>
            <a:rPr lang="en-US" cap="none" sz="1200" b="0" i="0" u="none" baseline="0">
              <a:latin typeface="Times New Roman"/>
              <a:ea typeface="Times New Roman"/>
              <a:cs typeface="Times New Roman"/>
            </a:rPr>
            <a:t>checkbox.
     4. Make certain the </a:t>
          </a:r>
          <a:r>
            <a:rPr lang="en-US" cap="none" sz="1200" b="0" i="1" u="none" baseline="0">
              <a:latin typeface="Times New Roman"/>
              <a:ea typeface="Times New Roman"/>
              <a:cs typeface="Times New Roman"/>
            </a:rPr>
            <a:t>Number of categories between tick-mark labels</a:t>
          </a:r>
          <a:r>
            <a:rPr lang="en-US" cap="none" sz="1200" b="0" i="0" u="none" baseline="0">
              <a:latin typeface="Times New Roman"/>
              <a:ea typeface="Times New Roman"/>
              <a:cs typeface="Times New Roman"/>
            </a:rPr>
            <a:t> value is set to 1.
Finally, double click any of the  bars representing the EST of any activity, select the </a:t>
          </a:r>
          <a:r>
            <a:rPr lang="en-US" cap="none" sz="1200" b="0" i="1" u="none" baseline="0">
              <a:latin typeface="Times New Roman"/>
              <a:ea typeface="Times New Roman"/>
              <a:cs typeface="Times New Roman"/>
            </a:rPr>
            <a:t>Patterns</a:t>
          </a:r>
          <a:r>
            <a:rPr lang="en-US" cap="none" sz="1200" b="0" i="0" u="none" baseline="0">
              <a:latin typeface="Times New Roman"/>
              <a:ea typeface="Times New Roman"/>
              <a:cs typeface="Times New Roman"/>
            </a:rPr>
            <a:t> option and select no borders and no area patterns.  The basic Gantt chart is now complete.  The chart can be further customized by clicking any element and specifying options in the resulting dialog boxes. 
</a:t>
          </a:r>
        </a:p>
      </xdr:txBody>
    </xdr:sp>
    <xdr:clientData/>
  </xdr:twoCellAnchor>
  <xdr:twoCellAnchor>
    <xdr:from>
      <xdr:col>9</xdr:col>
      <xdr:colOff>428625</xdr:colOff>
      <xdr:row>0</xdr:row>
      <xdr:rowOff>0</xdr:rowOff>
    </xdr:from>
    <xdr:to>
      <xdr:col>26</xdr:col>
      <xdr:colOff>0</xdr:colOff>
      <xdr:row>31</xdr:row>
      <xdr:rowOff>57150</xdr:rowOff>
    </xdr:to>
    <xdr:graphicFrame>
      <xdr:nvGraphicFramePr>
        <xdr:cNvPr id="2" name="Chart 3"/>
        <xdr:cNvGraphicFramePr/>
      </xdr:nvGraphicFramePr>
      <xdr:xfrm>
        <a:off x="6943725" y="0"/>
        <a:ext cx="11229975" cy="6296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31</xdr:row>
      <xdr:rowOff>152400</xdr:rowOff>
    </xdr:from>
    <xdr:to>
      <xdr:col>15</xdr:col>
      <xdr:colOff>85725</xdr:colOff>
      <xdr:row>49</xdr:row>
      <xdr:rowOff>123825</xdr:rowOff>
    </xdr:to>
    <xdr:pic>
      <xdr:nvPicPr>
        <xdr:cNvPr id="3" name="Picture 4"/>
        <xdr:cNvPicPr preferRelativeResize="1">
          <a:picLocks noChangeAspect="1"/>
        </xdr:cNvPicPr>
      </xdr:nvPicPr>
      <xdr:blipFill>
        <a:blip r:embed="rId2"/>
        <a:stretch>
          <a:fillRect/>
        </a:stretch>
      </xdr:blipFill>
      <xdr:spPr>
        <a:xfrm>
          <a:off x="6743700" y="6391275"/>
          <a:ext cx="39719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00390625" defaultRowHeight="15.75"/>
  <cols>
    <col min="2" max="2" width="36.25390625" style="0" customWidth="1"/>
  </cols>
  <sheetData>
    <row r="1" ht="21.75">
      <c r="A1" s="3" t="s">
        <v>82</v>
      </c>
    </row>
    <row r="2" ht="15.75">
      <c r="A2" s="2" t="s">
        <v>81</v>
      </c>
    </row>
    <row r="4" spans="1:2" ht="15.75">
      <c r="A4" t="s">
        <v>0</v>
      </c>
      <c r="B4" t="s">
        <v>1</v>
      </c>
    </row>
    <row r="6" spans="1:2" ht="15.75">
      <c r="A6" s="1" t="s">
        <v>10</v>
      </c>
      <c r="B6" t="s">
        <v>23</v>
      </c>
    </row>
    <row r="7" spans="1:2" ht="15.75">
      <c r="A7" s="1" t="s">
        <v>11</v>
      </c>
      <c r="B7" t="s">
        <v>24</v>
      </c>
    </row>
    <row r="8" spans="1:2" ht="15.75">
      <c r="A8" s="1" t="s">
        <v>12</v>
      </c>
      <c r="B8" t="s">
        <v>27</v>
      </c>
    </row>
    <row r="9" spans="1:2" ht="15.75">
      <c r="A9" s="1" t="s">
        <v>13</v>
      </c>
      <c r="B9" t="s">
        <v>84</v>
      </c>
    </row>
    <row r="10" spans="1:2" ht="15.75">
      <c r="A10" s="1" t="s">
        <v>14</v>
      </c>
      <c r="B10" t="s">
        <v>28</v>
      </c>
    </row>
    <row r="11" spans="1:2" ht="15.75">
      <c r="A11" s="1" t="s">
        <v>15</v>
      </c>
      <c r="B11" t="s">
        <v>29</v>
      </c>
    </row>
    <row r="12" spans="1:2" ht="15.75">
      <c r="A12" s="1" t="s">
        <v>16</v>
      </c>
      <c r="B12" t="s">
        <v>30</v>
      </c>
    </row>
    <row r="13" spans="1:2" ht="15.75">
      <c r="A13" s="1" t="s">
        <v>17</v>
      </c>
      <c r="B13" t="s">
        <v>85</v>
      </c>
    </row>
    <row r="14" spans="1:2" ht="15.75">
      <c r="A14" s="1" t="s">
        <v>18</v>
      </c>
      <c r="B14" t="s">
        <v>86</v>
      </c>
    </row>
    <row r="15" spans="1:2" ht="15.75">
      <c r="A15" s="1" t="s">
        <v>19</v>
      </c>
      <c r="B15" t="s">
        <v>25</v>
      </c>
    </row>
    <row r="16" spans="1:2" ht="15.75">
      <c r="A16" s="1" t="s">
        <v>20</v>
      </c>
      <c r="B16" t="s">
        <v>87</v>
      </c>
    </row>
    <row r="17" spans="1:2" ht="15.75">
      <c r="A17" s="1" t="s">
        <v>21</v>
      </c>
      <c r="B17" t="s">
        <v>26</v>
      </c>
    </row>
    <row r="18" spans="1:2" ht="15.75">
      <c r="A18" s="1" t="s">
        <v>22</v>
      </c>
      <c r="B18" t="s">
        <v>88</v>
      </c>
    </row>
    <row r="21" spans="1:5" ht="15.75">
      <c r="A21" s="13" t="s">
        <v>83</v>
      </c>
      <c r="B21" s="14"/>
      <c r="C21" s="14"/>
      <c r="D21" s="14"/>
      <c r="E21" s="14"/>
    </row>
    <row r="22" spans="1:5" ht="25.5" customHeight="1">
      <c r="A22" s="14"/>
      <c r="B22" s="14"/>
      <c r="C22" s="14"/>
      <c r="D22" s="14"/>
      <c r="E22" s="14"/>
    </row>
  </sheetData>
  <mergeCells count="1">
    <mergeCell ref="A21:E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00390625" defaultRowHeight="15.75"/>
  <sheetData>
    <row r="1" ht="18.75">
      <c r="A1" s="3" t="s">
        <v>31</v>
      </c>
    </row>
    <row r="2" ht="15.75">
      <c r="A2" s="2" t="s">
        <v>80</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17.375" style="0" customWidth="1"/>
    <col min="9" max="9" width="10.50390625" style="0" customWidth="1"/>
  </cols>
  <sheetData>
    <row r="1" ht="18.75">
      <c r="A1" s="3" t="s">
        <v>31</v>
      </c>
    </row>
    <row r="2" ht="15.75">
      <c r="A2" s="2" t="s">
        <v>77</v>
      </c>
    </row>
    <row r="5" spans="1:5" ht="16.5" thickBot="1">
      <c r="A5" t="s">
        <v>0</v>
      </c>
      <c r="B5" t="s">
        <v>1</v>
      </c>
      <c r="C5" t="s">
        <v>2</v>
      </c>
      <c r="D5" t="s">
        <v>3</v>
      </c>
      <c r="E5" t="s">
        <v>4</v>
      </c>
    </row>
    <row r="6" spans="3:9" ht="16.5" thickBot="1">
      <c r="C6" t="s">
        <v>9</v>
      </c>
      <c r="H6" s="15" t="s">
        <v>54</v>
      </c>
      <c r="I6" s="16"/>
    </row>
    <row r="7" spans="1:9" ht="15.75">
      <c r="A7" s="1" t="s">
        <v>10</v>
      </c>
      <c r="B7" t="s">
        <v>23</v>
      </c>
      <c r="C7">
        <v>3</v>
      </c>
      <c r="D7" s="4">
        <v>0</v>
      </c>
      <c r="E7" s="4">
        <f aca="true" t="shared" si="0" ref="E7:E19">D7+C7</f>
        <v>3</v>
      </c>
      <c r="H7" s="9" t="s">
        <v>32</v>
      </c>
      <c r="I7" s="10" t="s">
        <v>41</v>
      </c>
    </row>
    <row r="8" spans="1:9" ht="15.75">
      <c r="A8" s="1" t="s">
        <v>11</v>
      </c>
      <c r="B8" t="s">
        <v>24</v>
      </c>
      <c r="C8">
        <v>45</v>
      </c>
      <c r="D8" s="4">
        <f>+E7</f>
        <v>3</v>
      </c>
      <c r="E8" s="4">
        <f t="shared" si="0"/>
        <v>48</v>
      </c>
      <c r="H8" s="5" t="s">
        <v>33</v>
      </c>
      <c r="I8" s="6" t="s">
        <v>42</v>
      </c>
    </row>
    <row r="9" spans="1:9" ht="15.75">
      <c r="A9" s="1" t="s">
        <v>12</v>
      </c>
      <c r="B9" t="s">
        <v>27</v>
      </c>
      <c r="C9">
        <v>62</v>
      </c>
      <c r="D9" s="4">
        <f>+E8</f>
        <v>48</v>
      </c>
      <c r="E9" s="4">
        <f t="shared" si="0"/>
        <v>110</v>
      </c>
      <c r="H9" s="5" t="s">
        <v>34</v>
      </c>
      <c r="I9" s="6" t="s">
        <v>43</v>
      </c>
    </row>
    <row r="10" spans="1:9" ht="15.75">
      <c r="A10" s="1" t="s">
        <v>13</v>
      </c>
      <c r="B10" t="s">
        <v>84</v>
      </c>
      <c r="C10">
        <v>12</v>
      </c>
      <c r="D10" s="4">
        <f>+E8</f>
        <v>48</v>
      </c>
      <c r="E10" s="4">
        <f t="shared" si="0"/>
        <v>60</v>
      </c>
      <c r="H10" s="5" t="s">
        <v>34</v>
      </c>
      <c r="I10" s="6" t="s">
        <v>44</v>
      </c>
    </row>
    <row r="11" spans="1:9" ht="15.75">
      <c r="A11" s="1" t="s">
        <v>14</v>
      </c>
      <c r="B11" t="s">
        <v>28</v>
      </c>
      <c r="C11">
        <v>71</v>
      </c>
      <c r="D11" s="4">
        <f>+E10</f>
        <v>60</v>
      </c>
      <c r="E11" s="4">
        <f t="shared" si="0"/>
        <v>131</v>
      </c>
      <c r="H11" s="5" t="s">
        <v>35</v>
      </c>
      <c r="I11" s="6" t="s">
        <v>45</v>
      </c>
    </row>
    <row r="12" spans="1:9" ht="15.75">
      <c r="A12" s="1" t="s">
        <v>15</v>
      </c>
      <c r="B12" t="s">
        <v>29</v>
      </c>
      <c r="C12">
        <v>123</v>
      </c>
      <c r="D12" s="4">
        <f>+E10</f>
        <v>60</v>
      </c>
      <c r="E12" s="4">
        <f t="shared" si="0"/>
        <v>183</v>
      </c>
      <c r="H12" s="5" t="s">
        <v>35</v>
      </c>
      <c r="I12" s="6" t="s">
        <v>46</v>
      </c>
    </row>
    <row r="13" spans="1:9" ht="15.75">
      <c r="A13" s="1" t="s">
        <v>16</v>
      </c>
      <c r="B13" t="s">
        <v>30</v>
      </c>
      <c r="C13">
        <v>97</v>
      </c>
      <c r="D13" s="4">
        <f>+E10</f>
        <v>60</v>
      </c>
      <c r="E13" s="4">
        <f t="shared" si="0"/>
        <v>157</v>
      </c>
      <c r="H13" s="5" t="s">
        <v>35</v>
      </c>
      <c r="I13" s="6" t="s">
        <v>47</v>
      </c>
    </row>
    <row r="14" spans="1:9" ht="15.75">
      <c r="A14" s="1" t="s">
        <v>17</v>
      </c>
      <c r="B14" t="s">
        <v>85</v>
      </c>
      <c r="C14">
        <v>59</v>
      </c>
      <c r="D14" s="4">
        <f>MAX(E9,E11:E13)</f>
        <v>183</v>
      </c>
      <c r="E14" s="4">
        <f t="shared" si="0"/>
        <v>242</v>
      </c>
      <c r="H14" s="5" t="s">
        <v>36</v>
      </c>
      <c r="I14" s="6" t="s">
        <v>48</v>
      </c>
    </row>
    <row r="15" spans="1:9" ht="15.75">
      <c r="A15" s="1" t="s">
        <v>18</v>
      </c>
      <c r="B15" t="s">
        <v>86</v>
      </c>
      <c r="C15">
        <v>159</v>
      </c>
      <c r="D15" s="4">
        <f>+E14</f>
        <v>242</v>
      </c>
      <c r="E15" s="4">
        <f t="shared" si="0"/>
        <v>401</v>
      </c>
      <c r="H15" s="5" t="s">
        <v>37</v>
      </c>
      <c r="I15" s="6" t="s">
        <v>49</v>
      </c>
    </row>
    <row r="16" spans="1:9" ht="15.75">
      <c r="A16" s="1" t="s">
        <v>19</v>
      </c>
      <c r="B16" t="s">
        <v>25</v>
      </c>
      <c r="C16">
        <v>95</v>
      </c>
      <c r="D16" s="4">
        <f>+E14</f>
        <v>242</v>
      </c>
      <c r="E16" s="4">
        <f t="shared" si="0"/>
        <v>337</v>
      </c>
      <c r="H16" s="5" t="s">
        <v>37</v>
      </c>
      <c r="I16" s="6" t="s">
        <v>50</v>
      </c>
    </row>
    <row r="17" spans="1:9" ht="15.75">
      <c r="A17" s="1" t="s">
        <v>20</v>
      </c>
      <c r="B17" t="s">
        <v>87</v>
      </c>
      <c r="C17">
        <v>31</v>
      </c>
      <c r="D17" s="4">
        <f>+E15</f>
        <v>401</v>
      </c>
      <c r="E17" s="4">
        <f t="shared" si="0"/>
        <v>432</v>
      </c>
      <c r="H17" s="5" t="s">
        <v>38</v>
      </c>
      <c r="I17" s="6" t="s">
        <v>51</v>
      </c>
    </row>
    <row r="18" spans="1:9" ht="15.75">
      <c r="A18" s="1" t="s">
        <v>21</v>
      </c>
      <c r="B18" t="s">
        <v>26</v>
      </c>
      <c r="C18">
        <v>44</v>
      </c>
      <c r="D18" s="4">
        <f>+E16</f>
        <v>337</v>
      </c>
      <c r="E18" s="4">
        <f t="shared" si="0"/>
        <v>381</v>
      </c>
      <c r="H18" s="5" t="s">
        <v>39</v>
      </c>
      <c r="I18" s="6" t="s">
        <v>52</v>
      </c>
    </row>
    <row r="19" spans="1:9" ht="16.5" thickBot="1">
      <c r="A19" s="1" t="s">
        <v>22</v>
      </c>
      <c r="B19" t="s">
        <v>88</v>
      </c>
      <c r="C19">
        <v>65</v>
      </c>
      <c r="D19" s="4">
        <f>MAX(E17:E18)</f>
        <v>432</v>
      </c>
      <c r="E19" s="4">
        <f t="shared" si="0"/>
        <v>497</v>
      </c>
      <c r="H19" s="7" t="s">
        <v>40</v>
      </c>
      <c r="I19" s="8" t="s">
        <v>53</v>
      </c>
    </row>
  </sheetData>
  <mergeCells count="1">
    <mergeCell ref="H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 min="10" max="10" width="10.50390625" style="0" customWidth="1"/>
    <col min="11" max="11" width="14.25390625" style="0" customWidth="1"/>
  </cols>
  <sheetData>
    <row r="1" ht="18.75">
      <c r="A1" s="3" t="s">
        <v>31</v>
      </c>
    </row>
    <row r="2" ht="15.75">
      <c r="A2" s="2" t="s">
        <v>78</v>
      </c>
    </row>
    <row r="4" ht="16.5" thickBot="1"/>
    <row r="5" spans="1:11" ht="16.5" thickBot="1">
      <c r="A5" t="s">
        <v>0</v>
      </c>
      <c r="B5" t="s">
        <v>1</v>
      </c>
      <c r="C5" t="s">
        <v>2</v>
      </c>
      <c r="D5" t="s">
        <v>3</v>
      </c>
      <c r="E5" t="s">
        <v>4</v>
      </c>
      <c r="F5" t="s">
        <v>5</v>
      </c>
      <c r="G5" t="s">
        <v>6</v>
      </c>
      <c r="J5" s="15" t="s">
        <v>54</v>
      </c>
      <c r="K5" s="16"/>
    </row>
    <row r="6" spans="3:11" ht="16.5" thickBot="1">
      <c r="C6" t="s">
        <v>9</v>
      </c>
      <c r="J6" s="11" t="s">
        <v>5</v>
      </c>
      <c r="K6" s="11" t="s">
        <v>6</v>
      </c>
    </row>
    <row r="7" spans="1:11" ht="15.75">
      <c r="A7" s="1" t="s">
        <v>10</v>
      </c>
      <c r="B7" t="s">
        <v>23</v>
      </c>
      <c r="C7">
        <v>3</v>
      </c>
      <c r="D7">
        <v>0</v>
      </c>
      <c r="E7">
        <f aca="true" t="shared" si="0" ref="E7:E19">D7+C7</f>
        <v>3</v>
      </c>
      <c r="F7">
        <f aca="true" t="shared" si="1" ref="F7:F19">G7-C7</f>
        <v>0</v>
      </c>
      <c r="G7">
        <f>F8</f>
        <v>3</v>
      </c>
      <c r="J7" s="9" t="s">
        <v>67</v>
      </c>
      <c r="K7" s="10" t="s">
        <v>74</v>
      </c>
    </row>
    <row r="8" spans="1:11" ht="15.75">
      <c r="A8" s="1" t="s">
        <v>11</v>
      </c>
      <c r="B8" t="s">
        <v>24</v>
      </c>
      <c r="C8">
        <v>45</v>
      </c>
      <c r="D8">
        <f>+E7</f>
        <v>3</v>
      </c>
      <c r="E8">
        <f t="shared" si="0"/>
        <v>48</v>
      </c>
      <c r="F8">
        <f t="shared" si="1"/>
        <v>3</v>
      </c>
      <c r="G8">
        <f>MIN(F9:F10)</f>
        <v>48</v>
      </c>
      <c r="J8" s="5" t="s">
        <v>55</v>
      </c>
      <c r="K8" s="6" t="s">
        <v>76</v>
      </c>
    </row>
    <row r="9" spans="1:11" ht="15.75">
      <c r="A9" s="1" t="s">
        <v>12</v>
      </c>
      <c r="B9" t="s">
        <v>27</v>
      </c>
      <c r="C9">
        <v>62</v>
      </c>
      <c r="D9">
        <f>+E8</f>
        <v>48</v>
      </c>
      <c r="E9">
        <f t="shared" si="0"/>
        <v>110</v>
      </c>
      <c r="F9">
        <f t="shared" si="1"/>
        <v>121</v>
      </c>
      <c r="G9">
        <f>F14</f>
        <v>183</v>
      </c>
      <c r="J9" s="5" t="s">
        <v>56</v>
      </c>
      <c r="K9" s="6" t="s">
        <v>73</v>
      </c>
    </row>
    <row r="10" spans="1:11" ht="15.75">
      <c r="A10" s="1" t="s">
        <v>13</v>
      </c>
      <c r="B10" t="s">
        <v>84</v>
      </c>
      <c r="C10">
        <v>12</v>
      </c>
      <c r="D10">
        <f>+E8</f>
        <v>48</v>
      </c>
      <c r="E10">
        <f t="shared" si="0"/>
        <v>60</v>
      </c>
      <c r="F10">
        <f t="shared" si="1"/>
        <v>48</v>
      </c>
      <c r="G10">
        <f>MIN(F11:F13)</f>
        <v>60</v>
      </c>
      <c r="J10" s="5" t="s">
        <v>57</v>
      </c>
      <c r="K10" s="6" t="s">
        <v>75</v>
      </c>
    </row>
    <row r="11" spans="1:11" ht="15.75">
      <c r="A11" s="1" t="s">
        <v>14</v>
      </c>
      <c r="B11" t="s">
        <v>28</v>
      </c>
      <c r="C11">
        <v>71</v>
      </c>
      <c r="D11">
        <f>+E10</f>
        <v>60</v>
      </c>
      <c r="E11">
        <f t="shared" si="0"/>
        <v>131</v>
      </c>
      <c r="F11">
        <f t="shared" si="1"/>
        <v>112</v>
      </c>
      <c r="G11">
        <f>F14</f>
        <v>183</v>
      </c>
      <c r="J11" s="5" t="s">
        <v>58</v>
      </c>
      <c r="K11" s="6" t="s">
        <v>73</v>
      </c>
    </row>
    <row r="12" spans="1:11" ht="15.75">
      <c r="A12" s="1" t="s">
        <v>15</v>
      </c>
      <c r="B12" t="s">
        <v>29</v>
      </c>
      <c r="C12">
        <v>123</v>
      </c>
      <c r="D12">
        <f>+E10</f>
        <v>60</v>
      </c>
      <c r="E12">
        <f t="shared" si="0"/>
        <v>183</v>
      </c>
      <c r="F12">
        <f t="shared" si="1"/>
        <v>60</v>
      </c>
      <c r="G12">
        <f>F14</f>
        <v>183</v>
      </c>
      <c r="J12" s="5" t="s">
        <v>59</v>
      </c>
      <c r="K12" s="6" t="s">
        <v>73</v>
      </c>
    </row>
    <row r="13" spans="1:11" ht="15.75">
      <c r="A13" s="1" t="s">
        <v>16</v>
      </c>
      <c r="B13" t="s">
        <v>30</v>
      </c>
      <c r="C13">
        <v>97</v>
      </c>
      <c r="D13">
        <f>+E10</f>
        <v>60</v>
      </c>
      <c r="E13">
        <f t="shared" si="0"/>
        <v>157</v>
      </c>
      <c r="F13">
        <f t="shared" si="1"/>
        <v>86</v>
      </c>
      <c r="G13">
        <f>F14</f>
        <v>183</v>
      </c>
      <c r="J13" s="5" t="s">
        <v>60</v>
      </c>
      <c r="K13" s="6" t="s">
        <v>73</v>
      </c>
    </row>
    <row r="14" spans="1:11" ht="15.75">
      <c r="A14" s="1" t="s">
        <v>17</v>
      </c>
      <c r="B14" t="s">
        <v>85</v>
      </c>
      <c r="C14">
        <v>59</v>
      </c>
      <c r="D14">
        <f>MAX(E9,E11:E13)</f>
        <v>183</v>
      </c>
      <c r="E14">
        <f t="shared" si="0"/>
        <v>242</v>
      </c>
      <c r="F14">
        <f t="shared" si="1"/>
        <v>183</v>
      </c>
      <c r="G14">
        <f>MIN(F15:F16)</f>
        <v>242</v>
      </c>
      <c r="J14" s="5" t="s">
        <v>61</v>
      </c>
      <c r="K14" s="6" t="s">
        <v>72</v>
      </c>
    </row>
    <row r="15" spans="1:11" ht="15.75">
      <c r="A15" s="1" t="s">
        <v>18</v>
      </c>
      <c r="B15" t="s">
        <v>86</v>
      </c>
      <c r="C15">
        <v>159</v>
      </c>
      <c r="D15">
        <f>+E14</f>
        <v>242</v>
      </c>
      <c r="E15">
        <f t="shared" si="0"/>
        <v>401</v>
      </c>
      <c r="F15">
        <f t="shared" si="1"/>
        <v>242</v>
      </c>
      <c r="G15">
        <f>F17</f>
        <v>401</v>
      </c>
      <c r="J15" s="5" t="s">
        <v>62</v>
      </c>
      <c r="K15" s="6" t="s">
        <v>71</v>
      </c>
    </row>
    <row r="16" spans="1:11" ht="15.75">
      <c r="A16" s="1" t="s">
        <v>19</v>
      </c>
      <c r="B16" t="s">
        <v>25</v>
      </c>
      <c r="C16">
        <v>95</v>
      </c>
      <c r="D16">
        <f>+E14</f>
        <v>242</v>
      </c>
      <c r="E16">
        <f t="shared" si="0"/>
        <v>337</v>
      </c>
      <c r="F16">
        <f t="shared" si="1"/>
        <v>293</v>
      </c>
      <c r="G16">
        <f>F18</f>
        <v>388</v>
      </c>
      <c r="J16" s="5" t="s">
        <v>63</v>
      </c>
      <c r="K16" s="6" t="s">
        <v>70</v>
      </c>
    </row>
    <row r="17" spans="1:11" ht="15.75">
      <c r="A17" s="1" t="s">
        <v>20</v>
      </c>
      <c r="B17" t="s">
        <v>87</v>
      </c>
      <c r="C17">
        <v>31</v>
      </c>
      <c r="D17">
        <f>+E15</f>
        <v>401</v>
      </c>
      <c r="E17">
        <f t="shared" si="0"/>
        <v>432</v>
      </c>
      <c r="F17">
        <f t="shared" si="1"/>
        <v>401</v>
      </c>
      <c r="G17">
        <f>F19</f>
        <v>432</v>
      </c>
      <c r="J17" s="5" t="s">
        <v>64</v>
      </c>
      <c r="K17" s="6" t="s">
        <v>69</v>
      </c>
    </row>
    <row r="18" spans="1:11" ht="15.75">
      <c r="A18" s="1" t="s">
        <v>21</v>
      </c>
      <c r="B18" t="s">
        <v>26</v>
      </c>
      <c r="C18">
        <v>44</v>
      </c>
      <c r="D18">
        <f>+E16</f>
        <v>337</v>
      </c>
      <c r="E18">
        <f t="shared" si="0"/>
        <v>381</v>
      </c>
      <c r="F18">
        <f t="shared" si="1"/>
        <v>388</v>
      </c>
      <c r="G18">
        <f>F19</f>
        <v>432</v>
      </c>
      <c r="J18" s="5" t="s">
        <v>65</v>
      </c>
      <c r="K18" s="6" t="s">
        <v>69</v>
      </c>
    </row>
    <row r="19" spans="1:11" ht="16.5" thickBot="1">
      <c r="A19" s="1" t="s">
        <v>22</v>
      </c>
      <c r="B19" t="s">
        <v>88</v>
      </c>
      <c r="C19">
        <v>65</v>
      </c>
      <c r="D19">
        <f>MAX(E17:E18)</f>
        <v>432</v>
      </c>
      <c r="E19">
        <f t="shared" si="0"/>
        <v>497</v>
      </c>
      <c r="F19">
        <f t="shared" si="1"/>
        <v>432</v>
      </c>
      <c r="G19" s="4">
        <f>E19</f>
        <v>497</v>
      </c>
      <c r="J19" s="7" t="s">
        <v>66</v>
      </c>
      <c r="K19" s="8" t="s">
        <v>68</v>
      </c>
    </row>
  </sheetData>
  <mergeCells count="1">
    <mergeCell ref="J5:K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t="s">
        <v>23</v>
      </c>
      <c r="C7">
        <v>3</v>
      </c>
      <c r="D7">
        <v>0</v>
      </c>
      <c r="E7">
        <f aca="true" t="shared" si="0" ref="E7:E19">D7+C7</f>
        <v>3</v>
      </c>
      <c r="F7">
        <f aca="true" t="shared" si="1" ref="F7:F19">G7-C7</f>
        <v>0</v>
      </c>
      <c r="G7">
        <f>+F8</f>
        <v>3</v>
      </c>
      <c r="H7">
        <f aca="true" t="shared" si="2" ref="H7:H19">G7-E7</f>
        <v>0</v>
      </c>
      <c r="I7" t="str">
        <f aca="true" t="shared" si="3" ref="I7:I19">IF(H7=0,"**","")</f>
        <v>**</v>
      </c>
    </row>
    <row r="8" spans="1:9" ht="15.75">
      <c r="A8" s="1" t="s">
        <v>11</v>
      </c>
      <c r="B8" t="s">
        <v>24</v>
      </c>
      <c r="C8">
        <v>45</v>
      </c>
      <c r="D8">
        <f>+E7</f>
        <v>3</v>
      </c>
      <c r="E8">
        <f t="shared" si="0"/>
        <v>48</v>
      </c>
      <c r="F8">
        <f t="shared" si="1"/>
        <v>3</v>
      </c>
      <c r="G8">
        <f>MIN(F9:F10)</f>
        <v>48</v>
      </c>
      <c r="H8">
        <f t="shared" si="2"/>
        <v>0</v>
      </c>
      <c r="I8" t="str">
        <f t="shared" si="3"/>
        <v>**</v>
      </c>
    </row>
    <row r="9" spans="1:9" ht="15.75">
      <c r="A9" s="1" t="s">
        <v>12</v>
      </c>
      <c r="B9" t="s">
        <v>27</v>
      </c>
      <c r="C9">
        <v>62</v>
      </c>
      <c r="D9">
        <f>+E8</f>
        <v>48</v>
      </c>
      <c r="E9">
        <f t="shared" si="0"/>
        <v>110</v>
      </c>
      <c r="F9">
        <f t="shared" si="1"/>
        <v>121</v>
      </c>
      <c r="G9">
        <f>+F14</f>
        <v>183</v>
      </c>
      <c r="H9">
        <f t="shared" si="2"/>
        <v>73</v>
      </c>
      <c r="I9">
        <f t="shared" si="3"/>
      </c>
    </row>
    <row r="10" spans="1:9" ht="15.75">
      <c r="A10" s="1" t="s">
        <v>13</v>
      </c>
      <c r="B10" t="s">
        <v>84</v>
      </c>
      <c r="C10">
        <v>12</v>
      </c>
      <c r="D10">
        <f>+E8</f>
        <v>48</v>
      </c>
      <c r="E10">
        <f t="shared" si="0"/>
        <v>60</v>
      </c>
      <c r="F10">
        <f t="shared" si="1"/>
        <v>48</v>
      </c>
      <c r="G10">
        <f>MIN(F11:F13)</f>
        <v>60</v>
      </c>
      <c r="H10">
        <f t="shared" si="2"/>
        <v>0</v>
      </c>
      <c r="I10" t="str">
        <f t="shared" si="3"/>
        <v>**</v>
      </c>
    </row>
    <row r="11" spans="1:9" ht="15.75">
      <c r="A11" s="1" t="s">
        <v>14</v>
      </c>
      <c r="B11" t="s">
        <v>28</v>
      </c>
      <c r="C11">
        <v>71</v>
      </c>
      <c r="D11">
        <f>+E10</f>
        <v>60</v>
      </c>
      <c r="E11">
        <f t="shared" si="0"/>
        <v>131</v>
      </c>
      <c r="F11">
        <f t="shared" si="1"/>
        <v>112</v>
      </c>
      <c r="G11">
        <f>+F14</f>
        <v>183</v>
      </c>
      <c r="H11">
        <f t="shared" si="2"/>
        <v>52</v>
      </c>
      <c r="I11">
        <f t="shared" si="3"/>
      </c>
    </row>
    <row r="12" spans="1:9" ht="15.75">
      <c r="A12" s="1" t="s">
        <v>15</v>
      </c>
      <c r="B12" t="s">
        <v>29</v>
      </c>
      <c r="C12">
        <v>123</v>
      </c>
      <c r="D12">
        <f>+E10</f>
        <v>60</v>
      </c>
      <c r="E12">
        <f t="shared" si="0"/>
        <v>183</v>
      </c>
      <c r="F12">
        <f t="shared" si="1"/>
        <v>60</v>
      </c>
      <c r="G12">
        <f>+F14</f>
        <v>183</v>
      </c>
      <c r="H12">
        <f t="shared" si="2"/>
        <v>0</v>
      </c>
      <c r="I12" t="str">
        <f t="shared" si="3"/>
        <v>**</v>
      </c>
    </row>
    <row r="13" spans="1:9" ht="15.75">
      <c r="A13" s="1" t="s">
        <v>16</v>
      </c>
      <c r="B13" t="s">
        <v>30</v>
      </c>
      <c r="C13">
        <v>97</v>
      </c>
      <c r="D13">
        <f>+E10</f>
        <v>60</v>
      </c>
      <c r="E13">
        <f t="shared" si="0"/>
        <v>157</v>
      </c>
      <c r="F13">
        <f t="shared" si="1"/>
        <v>86</v>
      </c>
      <c r="G13">
        <f>+F14</f>
        <v>183</v>
      </c>
      <c r="H13">
        <f t="shared" si="2"/>
        <v>26</v>
      </c>
      <c r="I13">
        <f t="shared" si="3"/>
      </c>
    </row>
    <row r="14" spans="1:9" ht="15.75">
      <c r="A14" s="1" t="s">
        <v>17</v>
      </c>
      <c r="B14" t="s">
        <v>85</v>
      </c>
      <c r="C14">
        <v>59</v>
      </c>
      <c r="D14">
        <f>MAX(E9,E11:E13)</f>
        <v>183</v>
      </c>
      <c r="E14">
        <f t="shared" si="0"/>
        <v>242</v>
      </c>
      <c r="F14">
        <f t="shared" si="1"/>
        <v>183</v>
      </c>
      <c r="G14">
        <f>MIN(F15:F16)</f>
        <v>242</v>
      </c>
      <c r="H14">
        <f t="shared" si="2"/>
        <v>0</v>
      </c>
      <c r="I14" t="str">
        <f t="shared" si="3"/>
        <v>**</v>
      </c>
    </row>
    <row r="15" spans="1:9" ht="15.75">
      <c r="A15" s="1" t="s">
        <v>18</v>
      </c>
      <c r="B15" t="s">
        <v>86</v>
      </c>
      <c r="C15">
        <v>159</v>
      </c>
      <c r="D15">
        <f>+E14</f>
        <v>242</v>
      </c>
      <c r="E15">
        <f t="shared" si="0"/>
        <v>401</v>
      </c>
      <c r="F15">
        <f t="shared" si="1"/>
        <v>242</v>
      </c>
      <c r="G15">
        <f>+F17</f>
        <v>401</v>
      </c>
      <c r="H15">
        <f t="shared" si="2"/>
        <v>0</v>
      </c>
      <c r="I15" t="str">
        <f t="shared" si="3"/>
        <v>**</v>
      </c>
    </row>
    <row r="16" spans="1:9" ht="15.75">
      <c r="A16" s="1" t="s">
        <v>19</v>
      </c>
      <c r="B16" t="s">
        <v>25</v>
      </c>
      <c r="C16">
        <v>95</v>
      </c>
      <c r="D16">
        <f>+E14</f>
        <v>242</v>
      </c>
      <c r="E16">
        <f t="shared" si="0"/>
        <v>337</v>
      </c>
      <c r="F16">
        <f t="shared" si="1"/>
        <v>293</v>
      </c>
      <c r="G16">
        <f>+F18</f>
        <v>388</v>
      </c>
      <c r="H16">
        <f t="shared" si="2"/>
        <v>51</v>
      </c>
      <c r="I16">
        <f t="shared" si="3"/>
      </c>
    </row>
    <row r="17" spans="1:9" ht="15.75">
      <c r="A17" s="1" t="s">
        <v>20</v>
      </c>
      <c r="B17" t="s">
        <v>87</v>
      </c>
      <c r="C17">
        <v>31</v>
      </c>
      <c r="D17">
        <f>+E15</f>
        <v>401</v>
      </c>
      <c r="E17">
        <f t="shared" si="0"/>
        <v>432</v>
      </c>
      <c r="F17">
        <f t="shared" si="1"/>
        <v>401</v>
      </c>
      <c r="G17">
        <f>+F19</f>
        <v>432</v>
      </c>
      <c r="H17">
        <f t="shared" si="2"/>
        <v>0</v>
      </c>
      <c r="I17" t="str">
        <f t="shared" si="3"/>
        <v>**</v>
      </c>
    </row>
    <row r="18" spans="1:9" ht="15.75">
      <c r="A18" s="1" t="s">
        <v>21</v>
      </c>
      <c r="B18" t="s">
        <v>26</v>
      </c>
      <c r="C18">
        <v>44</v>
      </c>
      <c r="D18">
        <f>+E16</f>
        <v>337</v>
      </c>
      <c r="E18">
        <f t="shared" si="0"/>
        <v>381</v>
      </c>
      <c r="F18">
        <f t="shared" si="1"/>
        <v>388</v>
      </c>
      <c r="G18">
        <f>+F19</f>
        <v>432</v>
      </c>
      <c r="H18">
        <f t="shared" si="2"/>
        <v>51</v>
      </c>
      <c r="I18">
        <f t="shared" si="3"/>
      </c>
    </row>
    <row r="19" spans="1:9" ht="15.75">
      <c r="A19" s="1" t="s">
        <v>22</v>
      </c>
      <c r="B19" t="s">
        <v>88</v>
      </c>
      <c r="C19">
        <v>65</v>
      </c>
      <c r="D19">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19"/>
  <sheetViews>
    <sheetView zoomScale="50" zoomScaleNormal="50"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s="12" t="s">
        <v>23</v>
      </c>
      <c r="C7" s="12">
        <v>3</v>
      </c>
      <c r="D7" s="12">
        <v>0</v>
      </c>
      <c r="E7">
        <f aca="true" t="shared" si="0" ref="E7:E19">D7+C7</f>
        <v>3</v>
      </c>
      <c r="F7">
        <f aca="true" t="shared" si="1" ref="F7:F19">G7-C7</f>
        <v>0</v>
      </c>
      <c r="G7">
        <f>+F8</f>
        <v>3</v>
      </c>
      <c r="H7">
        <f aca="true" t="shared" si="2" ref="H7:H19">G7-E7</f>
        <v>0</v>
      </c>
      <c r="I7" t="str">
        <f aca="true" t="shared" si="3" ref="I7:I19">IF(H7=0,"**","")</f>
        <v>**</v>
      </c>
    </row>
    <row r="8" spans="1:9" ht="15.75">
      <c r="A8" s="1" t="s">
        <v>11</v>
      </c>
      <c r="B8" s="12" t="s">
        <v>24</v>
      </c>
      <c r="C8" s="12">
        <v>45</v>
      </c>
      <c r="D8" s="12">
        <f>+E7</f>
        <v>3</v>
      </c>
      <c r="E8">
        <f t="shared" si="0"/>
        <v>48</v>
      </c>
      <c r="F8">
        <f t="shared" si="1"/>
        <v>3</v>
      </c>
      <c r="G8">
        <f>MIN(F9:F10)</f>
        <v>48</v>
      </c>
      <c r="H8">
        <f t="shared" si="2"/>
        <v>0</v>
      </c>
      <c r="I8" t="str">
        <f t="shared" si="3"/>
        <v>**</v>
      </c>
    </row>
    <row r="9" spans="1:9" ht="15.75">
      <c r="A9" s="1" t="s">
        <v>12</v>
      </c>
      <c r="B9" s="12" t="s">
        <v>27</v>
      </c>
      <c r="C9" s="12">
        <v>62</v>
      </c>
      <c r="D9" s="12">
        <f>+E8</f>
        <v>48</v>
      </c>
      <c r="E9">
        <f t="shared" si="0"/>
        <v>110</v>
      </c>
      <c r="F9">
        <f t="shared" si="1"/>
        <v>121</v>
      </c>
      <c r="G9">
        <f>+F14</f>
        <v>183</v>
      </c>
      <c r="H9">
        <f t="shared" si="2"/>
        <v>73</v>
      </c>
      <c r="I9">
        <f t="shared" si="3"/>
      </c>
    </row>
    <row r="10" spans="1:9" ht="15.75">
      <c r="A10" s="1" t="s">
        <v>13</v>
      </c>
      <c r="B10" s="12" t="s">
        <v>84</v>
      </c>
      <c r="C10" s="12">
        <v>12</v>
      </c>
      <c r="D10" s="12">
        <f>+E8</f>
        <v>48</v>
      </c>
      <c r="E10">
        <f t="shared" si="0"/>
        <v>60</v>
      </c>
      <c r="F10">
        <f t="shared" si="1"/>
        <v>48</v>
      </c>
      <c r="G10">
        <f>MIN(F11:F13)</f>
        <v>60</v>
      </c>
      <c r="H10">
        <f t="shared" si="2"/>
        <v>0</v>
      </c>
      <c r="I10" t="str">
        <f t="shared" si="3"/>
        <v>**</v>
      </c>
    </row>
    <row r="11" spans="1:9" ht="15.75">
      <c r="A11" s="1" t="s">
        <v>14</v>
      </c>
      <c r="B11" s="12" t="s">
        <v>28</v>
      </c>
      <c r="C11" s="12">
        <v>71</v>
      </c>
      <c r="D11" s="12">
        <f>+E10</f>
        <v>60</v>
      </c>
      <c r="E11">
        <f t="shared" si="0"/>
        <v>131</v>
      </c>
      <c r="F11">
        <f t="shared" si="1"/>
        <v>112</v>
      </c>
      <c r="G11">
        <f>+F14</f>
        <v>183</v>
      </c>
      <c r="H11">
        <f t="shared" si="2"/>
        <v>52</v>
      </c>
      <c r="I11">
        <f t="shared" si="3"/>
      </c>
    </row>
    <row r="12" spans="1:9" ht="15.75">
      <c r="A12" s="1" t="s">
        <v>15</v>
      </c>
      <c r="B12" s="12" t="s">
        <v>29</v>
      </c>
      <c r="C12" s="12">
        <v>123</v>
      </c>
      <c r="D12" s="12">
        <f>+E10</f>
        <v>60</v>
      </c>
      <c r="E12">
        <f t="shared" si="0"/>
        <v>183</v>
      </c>
      <c r="F12">
        <f t="shared" si="1"/>
        <v>60</v>
      </c>
      <c r="G12">
        <f>+F14</f>
        <v>183</v>
      </c>
      <c r="H12">
        <f t="shared" si="2"/>
        <v>0</v>
      </c>
      <c r="I12" t="str">
        <f t="shared" si="3"/>
        <v>**</v>
      </c>
    </row>
    <row r="13" spans="1:9" ht="15.75">
      <c r="A13" s="1" t="s">
        <v>16</v>
      </c>
      <c r="B13" s="12" t="s">
        <v>30</v>
      </c>
      <c r="C13" s="12">
        <v>97</v>
      </c>
      <c r="D13" s="12">
        <f>+E10</f>
        <v>60</v>
      </c>
      <c r="E13">
        <f t="shared" si="0"/>
        <v>157</v>
      </c>
      <c r="F13">
        <f t="shared" si="1"/>
        <v>86</v>
      </c>
      <c r="G13">
        <f>+F14</f>
        <v>183</v>
      </c>
      <c r="H13">
        <f t="shared" si="2"/>
        <v>26</v>
      </c>
      <c r="I13">
        <f t="shared" si="3"/>
      </c>
    </row>
    <row r="14" spans="1:9" ht="15.75">
      <c r="A14" s="1" t="s">
        <v>17</v>
      </c>
      <c r="B14" s="12" t="s">
        <v>85</v>
      </c>
      <c r="C14" s="12">
        <v>59</v>
      </c>
      <c r="D14" s="12">
        <f>MAX(E9,E11:E13)</f>
        <v>183</v>
      </c>
      <c r="E14">
        <f t="shared" si="0"/>
        <v>242</v>
      </c>
      <c r="F14">
        <f t="shared" si="1"/>
        <v>183</v>
      </c>
      <c r="G14">
        <f>MIN(F15:F16)</f>
        <v>242</v>
      </c>
      <c r="H14">
        <f t="shared" si="2"/>
        <v>0</v>
      </c>
      <c r="I14" t="str">
        <f t="shared" si="3"/>
        <v>**</v>
      </c>
    </row>
    <row r="15" spans="1:9" ht="15.75">
      <c r="A15" s="1" t="s">
        <v>18</v>
      </c>
      <c r="B15" s="12" t="s">
        <v>86</v>
      </c>
      <c r="C15" s="12">
        <v>159</v>
      </c>
      <c r="D15" s="12">
        <f>+E14</f>
        <v>242</v>
      </c>
      <c r="E15">
        <f t="shared" si="0"/>
        <v>401</v>
      </c>
      <c r="F15">
        <f t="shared" si="1"/>
        <v>242</v>
      </c>
      <c r="G15">
        <f>+F17</f>
        <v>401</v>
      </c>
      <c r="H15">
        <f t="shared" si="2"/>
        <v>0</v>
      </c>
      <c r="I15" t="str">
        <f t="shared" si="3"/>
        <v>**</v>
      </c>
    </row>
    <row r="16" spans="1:9" ht="15.75">
      <c r="A16" s="1" t="s">
        <v>19</v>
      </c>
      <c r="B16" s="12" t="s">
        <v>25</v>
      </c>
      <c r="C16" s="12">
        <v>95</v>
      </c>
      <c r="D16" s="12">
        <f>+E14</f>
        <v>242</v>
      </c>
      <c r="E16">
        <f t="shared" si="0"/>
        <v>337</v>
      </c>
      <c r="F16">
        <f t="shared" si="1"/>
        <v>293</v>
      </c>
      <c r="G16">
        <f>+F18</f>
        <v>388</v>
      </c>
      <c r="H16">
        <f t="shared" si="2"/>
        <v>51</v>
      </c>
      <c r="I16">
        <f t="shared" si="3"/>
      </c>
    </row>
    <row r="17" spans="1:9" ht="15.75">
      <c r="A17" s="1" t="s">
        <v>20</v>
      </c>
      <c r="B17" s="12" t="s">
        <v>87</v>
      </c>
      <c r="C17" s="12">
        <v>31</v>
      </c>
      <c r="D17" s="12">
        <f>+E15</f>
        <v>401</v>
      </c>
      <c r="E17">
        <f t="shared" si="0"/>
        <v>432</v>
      </c>
      <c r="F17">
        <f t="shared" si="1"/>
        <v>401</v>
      </c>
      <c r="G17">
        <f>+F19</f>
        <v>432</v>
      </c>
      <c r="H17">
        <f t="shared" si="2"/>
        <v>0</v>
      </c>
      <c r="I17" t="str">
        <f t="shared" si="3"/>
        <v>**</v>
      </c>
    </row>
    <row r="18" spans="1:9" ht="15.75">
      <c r="A18" s="1" t="s">
        <v>21</v>
      </c>
      <c r="B18" s="12" t="s">
        <v>26</v>
      </c>
      <c r="C18" s="12">
        <v>44</v>
      </c>
      <c r="D18" s="12">
        <f>+E16</f>
        <v>337</v>
      </c>
      <c r="E18">
        <f t="shared" si="0"/>
        <v>381</v>
      </c>
      <c r="F18">
        <f t="shared" si="1"/>
        <v>388</v>
      </c>
      <c r="G18">
        <f>+F19</f>
        <v>432</v>
      </c>
      <c r="H18">
        <f t="shared" si="2"/>
        <v>51</v>
      </c>
      <c r="I18">
        <f t="shared" si="3"/>
      </c>
    </row>
    <row r="19" spans="1:9" ht="15.75">
      <c r="A19" s="1" t="s">
        <v>22</v>
      </c>
      <c r="B19" s="12" t="s">
        <v>88</v>
      </c>
      <c r="C19" s="12">
        <v>65</v>
      </c>
      <c r="D19" s="12">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 Dept.</dc:creator>
  <cp:keywords/>
  <dc:description/>
  <cp:lastModifiedBy>Mechanical Engineering Dept.</cp:lastModifiedBy>
  <dcterms:created xsi:type="dcterms:W3CDTF">2002-08-23T21:24:24Z</dcterms:created>
  <dcterms:modified xsi:type="dcterms:W3CDTF">2002-09-06T20:27:32Z</dcterms:modified>
  <cp:category/>
  <cp:version/>
  <cp:contentType/>
  <cp:contentStatus/>
</cp:coreProperties>
</file>